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NILAI" sheetId="1" r:id="rId1"/>
    <sheet name="Sheet3" sheetId="2" r:id="rId2"/>
  </sheets>
  <definedNames>
    <definedName name="_xlnm.Print_Area" localSheetId="0">'NILAI'!$J$12</definedName>
  </definedNames>
  <calcPr fullCalcOnLoad="1"/>
</workbook>
</file>

<file path=xl/sharedStrings.xml><?xml version="1.0" encoding="utf-8"?>
<sst xmlns="http://schemas.openxmlformats.org/spreadsheetml/2006/main" count="160" uniqueCount="96">
  <si>
    <t>PROGRAM STUDI</t>
  </si>
  <si>
    <t>:</t>
  </si>
  <si>
    <t>NAMA</t>
  </si>
  <si>
    <t>NOMOR INDUK MAHASISWA</t>
  </si>
  <si>
    <t>TEMPAT/TANGGAL LAHIR</t>
  </si>
  <si>
    <t>MULAI PENDIDIKAN</t>
  </si>
  <si>
    <t>SEMESTER</t>
  </si>
  <si>
    <t>KODE</t>
  </si>
  <si>
    <t>MATA KULIAH</t>
  </si>
  <si>
    <t>SKS</t>
  </si>
  <si>
    <t>NILAI</t>
  </si>
  <si>
    <t>Bobot</t>
  </si>
  <si>
    <t>KxN</t>
  </si>
  <si>
    <t>Sub Jumlah</t>
  </si>
  <si>
    <t>IP Semester</t>
  </si>
  <si>
    <t>II</t>
  </si>
  <si>
    <t>III</t>
  </si>
  <si>
    <t>IV</t>
  </si>
  <si>
    <t>SKS KUMULATIF</t>
  </si>
  <si>
    <t xml:space="preserve">FAKULTAS KEDOKTERAN UNIVERSITAS SUMATERA UTARA </t>
  </si>
  <si>
    <t xml:space="preserve">DEPARTEMEN PULMONOLOGI DAN </t>
  </si>
  <si>
    <t>I</t>
  </si>
  <si>
    <t>Faal Paru</t>
  </si>
  <si>
    <t>Pemeriksaan Klinis Paru</t>
  </si>
  <si>
    <t>TAHAP JUNIOR</t>
  </si>
  <si>
    <t>Penyakit Paru Kerja</t>
  </si>
  <si>
    <t>Mikrobiologi</t>
  </si>
  <si>
    <t>Pleura</t>
  </si>
  <si>
    <t>Penelitian</t>
  </si>
  <si>
    <t>Bedah Toraks</t>
  </si>
  <si>
    <t>Radioterapi</t>
  </si>
  <si>
    <t>TAHAP MADYA</t>
  </si>
  <si>
    <t>V</t>
  </si>
  <si>
    <t>TAHAP SENIOR</t>
  </si>
  <si>
    <t>VI</t>
  </si>
  <si>
    <t>VII</t>
  </si>
  <si>
    <t>VIII</t>
  </si>
  <si>
    <t>SPR 1021</t>
  </si>
  <si>
    <t>SPR 1051</t>
  </si>
  <si>
    <t>SPR 1061</t>
  </si>
  <si>
    <t>SPR 1031</t>
  </si>
  <si>
    <t>SPR 1041</t>
  </si>
  <si>
    <t>SPR 3071</t>
  </si>
  <si>
    <t>SPR 3081</t>
  </si>
  <si>
    <t>SPR 4081</t>
  </si>
  <si>
    <t>SPR 4091</t>
  </si>
  <si>
    <t>SPR 4101</t>
  </si>
  <si>
    <t>SPR 5111</t>
  </si>
  <si>
    <t>SPR 5112</t>
  </si>
  <si>
    <t>SPR 5113</t>
  </si>
  <si>
    <t>SPR 6161</t>
  </si>
  <si>
    <t>SPR 6171</t>
  </si>
  <si>
    <t>SPR 3061</t>
  </si>
  <si>
    <t>SPR 6141</t>
  </si>
  <si>
    <t>SPR 6151</t>
  </si>
  <si>
    <t>SPR  6191</t>
  </si>
  <si>
    <t>SPR 6181</t>
  </si>
  <si>
    <t>SPR 7191</t>
  </si>
  <si>
    <t>SPR 7201</t>
  </si>
  <si>
    <t>SPR 8211</t>
  </si>
  <si>
    <t>SPR 8221</t>
  </si>
  <si>
    <t>SPR 1091</t>
  </si>
  <si>
    <t>Tatalaksana Komprehensif Kasus Paru di Ruangan I</t>
  </si>
  <si>
    <t xml:space="preserve">Bronkoskopi </t>
  </si>
  <si>
    <t>Infeksi</t>
  </si>
  <si>
    <t>Asma-PPOK</t>
  </si>
  <si>
    <t>Onkologi Toraks</t>
  </si>
  <si>
    <t>Tatalaksana Kasus Kardiologi Berkaitan dengan Kasus Paru</t>
  </si>
  <si>
    <t>Patologi Anatomi Paru</t>
  </si>
  <si>
    <t>Tatalaksana Kasus Penyakit Dalam Berkaitan dengan Kasus Paru</t>
  </si>
  <si>
    <t>Ilmu Penyakit Paru Anak</t>
  </si>
  <si>
    <t>Tatalaksana Komprehensif Kasus Paru di Ruangan II</t>
  </si>
  <si>
    <t>Tatalaksana Komprehensif Kasus Intensif Paru</t>
  </si>
  <si>
    <t>Tatalaksana Komprehensif Kasus Gawat Darurat Paru</t>
  </si>
  <si>
    <t>Tatalaksana Komprehensif Kasus Paru di RS Jejaring</t>
  </si>
  <si>
    <t>Tatalaksana Komprehensif Kasus Paru di Rawat Inap</t>
  </si>
  <si>
    <t>Tatalaksana Komprehensif Kasus Paru di Rawat Jalan</t>
  </si>
  <si>
    <t>Tatalaksana Komprehensif Kasus Paru Rawat Jalan I</t>
  </si>
  <si>
    <t>Praktik Lapangan/Jaga</t>
  </si>
  <si>
    <t>Ektrakurikuler</t>
  </si>
  <si>
    <t>Radiologi Toraks</t>
  </si>
  <si>
    <t>A</t>
  </si>
  <si>
    <t>PULMONOLOGI DAN KEDOKTERAN RESPIRASI</t>
  </si>
  <si>
    <t>KEDOKTERAN RESPIRASI</t>
  </si>
  <si>
    <t>KARTU HASIL STUDI</t>
  </si>
  <si>
    <t>IPK SEMENTARA</t>
  </si>
  <si>
    <t>TOTAL SKS YANG TELAH DIJALANI=</t>
  </si>
  <si>
    <t>SKS YANG TELAH DIJALANI =</t>
  </si>
  <si>
    <t xml:space="preserve">SKS YANG TELAH DIJALANI = </t>
  </si>
  <si>
    <t xml:space="preserve">SKS YANG TELAH DIJALANI= </t>
  </si>
  <si>
    <t>SKS YANG TELAH DIJALANI=</t>
  </si>
  <si>
    <t>01 Juli 2013</t>
  </si>
  <si>
    <t>B+</t>
  </si>
  <si>
    <t>dr. Sahdra Doresi Saragih Sitio</t>
  </si>
  <si>
    <t>Silabah/12 Juli 1983</t>
  </si>
  <si>
    <t>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</si>
</sst>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Times New Roman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57" applyFont="1">
      <alignment/>
      <protection/>
    </xf>
    <xf numFmtId="0" fontId="48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48" fillId="0" borderId="10" xfId="57" applyFont="1" applyBorder="1" applyAlignment="1">
      <alignment horizontal="center"/>
      <protection/>
    </xf>
    <xf numFmtId="0" fontId="47" fillId="0" borderId="0" xfId="57" applyFont="1" applyFill="1" applyBorder="1" applyAlignment="1">
      <alignment vertical="center"/>
      <protection/>
    </xf>
    <xf numFmtId="0" fontId="47" fillId="0" borderId="0" xfId="57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/>
    </xf>
    <xf numFmtId="0" fontId="47" fillId="0" borderId="0" xfId="57" applyFont="1" applyFill="1" applyBorder="1" applyAlignment="1">
      <alignment horizontal="left" vertical="center"/>
      <protection/>
    </xf>
    <xf numFmtId="170" fontId="24" fillId="0" borderId="0" xfId="57" applyNumberFormat="1" applyFont="1" applyBorder="1" applyAlignment="1">
      <alignment horizontal="left"/>
      <protection/>
    </xf>
    <xf numFmtId="0" fontId="47" fillId="0" borderId="0" xfId="57" applyFont="1" applyBorder="1" applyAlignment="1">
      <alignment horizontal="right"/>
      <protection/>
    </xf>
    <xf numFmtId="0" fontId="51" fillId="0" borderId="11" xfId="57" applyFont="1" applyBorder="1">
      <alignment/>
      <protection/>
    </xf>
    <xf numFmtId="0" fontId="52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center"/>
      <protection/>
    </xf>
    <xf numFmtId="2" fontId="51" fillId="0" borderId="11" xfId="57" applyNumberFormat="1" applyFont="1" applyBorder="1" applyAlignment="1">
      <alignment horizontal="center"/>
      <protection/>
    </xf>
    <xf numFmtId="0" fontId="51" fillId="0" borderId="12" xfId="57" applyFont="1" applyBorder="1" applyAlignment="1">
      <alignment horizontal="center"/>
      <protection/>
    </xf>
    <xf numFmtId="2" fontId="51" fillId="0" borderId="12" xfId="57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0" fontId="51" fillId="0" borderId="13" xfId="57" applyFont="1" applyBorder="1">
      <alignment/>
      <protection/>
    </xf>
    <xf numFmtId="0" fontId="51" fillId="0" borderId="11" xfId="57" applyFont="1" applyBorder="1" applyAlignment="1">
      <alignment horizontal="center" vertical="center"/>
      <protection/>
    </xf>
    <xf numFmtId="0" fontId="51" fillId="0" borderId="0" xfId="57" applyFont="1">
      <alignment/>
      <protection/>
    </xf>
    <xf numFmtId="0" fontId="52" fillId="0" borderId="12" xfId="57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left"/>
    </xf>
    <xf numFmtId="0" fontId="51" fillId="0" borderId="0" xfId="57" applyFont="1" applyBorder="1">
      <alignment/>
      <protection/>
    </xf>
    <xf numFmtId="0" fontId="51" fillId="0" borderId="13" xfId="57" applyFont="1" applyBorder="1" applyAlignment="1">
      <alignment horizontal="left"/>
      <protection/>
    </xf>
    <xf numFmtId="0" fontId="51" fillId="0" borderId="15" xfId="57" applyFont="1" applyBorder="1" applyAlignment="1">
      <alignment/>
      <protection/>
    </xf>
    <xf numFmtId="0" fontId="51" fillId="0" borderId="16" xfId="57" applyFont="1" applyBorder="1" applyAlignment="1">
      <alignment/>
      <protection/>
    </xf>
    <xf numFmtId="0" fontId="51" fillId="0" borderId="17" xfId="57" applyFont="1" applyBorder="1" applyAlignment="1">
      <alignment/>
      <protection/>
    </xf>
    <xf numFmtId="0" fontId="52" fillId="0" borderId="17" xfId="57" applyFont="1" applyBorder="1" applyAlignment="1">
      <alignment horizontal="center" vertical="center"/>
      <protection/>
    </xf>
    <xf numFmtId="0" fontId="49" fillId="0" borderId="11" xfId="57" applyFont="1" applyBorder="1" applyAlignment="1">
      <alignment horizontal="center"/>
      <protection/>
    </xf>
    <xf numFmtId="2" fontId="51" fillId="0" borderId="18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2" fontId="51" fillId="0" borderId="20" xfId="57" applyNumberFormat="1" applyFont="1" applyBorder="1" applyAlignment="1">
      <alignment horizontal="center"/>
      <protection/>
    </xf>
    <xf numFmtId="0" fontId="51" fillId="0" borderId="20" xfId="57" applyFont="1" applyBorder="1">
      <alignment/>
      <protection/>
    </xf>
    <xf numFmtId="0" fontId="49" fillId="0" borderId="0" xfId="57" applyFont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3" fillId="0" borderId="11" xfId="57" applyFont="1" applyBorder="1" applyAlignment="1">
      <alignment horizontal="center" vertical="center"/>
      <protection/>
    </xf>
    <xf numFmtId="0" fontId="53" fillId="0" borderId="11" xfId="57" applyFont="1" applyBorder="1" applyAlignment="1">
      <alignment horizontal="center"/>
      <protection/>
    </xf>
    <xf numFmtId="0" fontId="51" fillId="0" borderId="12" xfId="57" applyFont="1" applyBorder="1" applyAlignment="1">
      <alignment horizontal="center" vertical="center"/>
      <protection/>
    </xf>
    <xf numFmtId="0" fontId="51" fillId="0" borderId="18" xfId="57" applyFont="1" applyBorder="1">
      <alignment/>
      <protection/>
    </xf>
    <xf numFmtId="0" fontId="51" fillId="0" borderId="18" xfId="57" applyFont="1" applyBorder="1" applyAlignment="1">
      <alignment horizontal="left"/>
      <protection/>
    </xf>
    <xf numFmtId="0" fontId="51" fillId="0" borderId="21" xfId="0" applyFont="1" applyBorder="1" applyAlignment="1">
      <alignment horizontal="left"/>
    </xf>
    <xf numFmtId="0" fontId="51" fillId="0" borderId="22" xfId="57" applyFont="1" applyBorder="1">
      <alignment/>
      <protection/>
    </xf>
    <xf numFmtId="2" fontId="51" fillId="0" borderId="22" xfId="0" applyNumberFormat="1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2" fontId="24" fillId="0" borderId="0" xfId="57" applyNumberFormat="1" applyFont="1" applyBorder="1" applyAlignment="1">
      <alignment horizontal="left"/>
      <protection/>
    </xf>
    <xf numFmtId="1" fontId="47" fillId="0" borderId="0" xfId="57" applyNumberFormat="1" applyFont="1">
      <alignment/>
      <protection/>
    </xf>
    <xf numFmtId="0" fontId="47" fillId="0" borderId="0" xfId="0" applyFont="1" applyBorder="1" applyAlignment="1">
      <alignment horizontal="left"/>
    </xf>
    <xf numFmtId="0" fontId="51" fillId="0" borderId="15" xfId="57" applyFont="1" applyBorder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1" fillId="0" borderId="18" xfId="57" applyFont="1" applyBorder="1" applyAlignment="1">
      <alignment horizontal="left"/>
      <protection/>
    </xf>
    <xf numFmtId="0" fontId="51" fillId="0" borderId="19" xfId="57" applyFont="1" applyBorder="1" applyAlignment="1">
      <alignment horizontal="left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20" xfId="57" applyFont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51" fillId="0" borderId="18" xfId="57" applyFont="1" applyBorder="1" applyAlignment="1">
      <alignment horizontal="left" vertical="center"/>
      <protection/>
    </xf>
    <xf numFmtId="0" fontId="51" fillId="0" borderId="19" xfId="57" applyFont="1" applyBorder="1" applyAlignment="1">
      <alignment horizontal="left" vertical="center"/>
      <protection/>
    </xf>
    <xf numFmtId="0" fontId="51" fillId="0" borderId="21" xfId="57" applyFont="1" applyBorder="1" applyAlignment="1">
      <alignment horizontal="left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51" fillId="0" borderId="23" xfId="57" applyFont="1" applyBorder="1" applyAlignment="1">
      <alignment horizontal="left" vertical="center"/>
      <protection/>
    </xf>
    <xf numFmtId="0" fontId="53" fillId="0" borderId="15" xfId="57" applyFont="1" applyBorder="1" applyAlignment="1">
      <alignment horizontal="center"/>
      <protection/>
    </xf>
    <xf numFmtId="0" fontId="51" fillId="0" borderId="16" xfId="57" applyFont="1" applyBorder="1" applyAlignment="1">
      <alignment horizontal="center"/>
      <protection/>
    </xf>
    <xf numFmtId="0" fontId="51" fillId="0" borderId="17" xfId="57" applyFont="1" applyBorder="1" applyAlignment="1">
      <alignment horizontal="center"/>
      <protection/>
    </xf>
    <xf numFmtId="0" fontId="53" fillId="0" borderId="16" xfId="57" applyFont="1" applyBorder="1" applyAlignment="1">
      <alignment horizontal="center"/>
      <protection/>
    </xf>
    <xf numFmtId="0" fontId="53" fillId="0" borderId="17" xfId="57" applyFont="1" applyBorder="1" applyAlignment="1">
      <alignment horizontal="center"/>
      <protection/>
    </xf>
    <xf numFmtId="0" fontId="53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left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53" fillId="0" borderId="11" xfId="57" applyFont="1" applyBorder="1" applyAlignment="1">
      <alignment horizontal="center"/>
      <protection/>
    </xf>
    <xf numFmtId="0" fontId="53" fillId="0" borderId="13" xfId="57" applyFont="1" applyBorder="1" applyAlignment="1">
      <alignment horizontal="center" vertical="center"/>
      <protection/>
    </xf>
    <xf numFmtId="0" fontId="51" fillId="0" borderId="24" xfId="57" applyFont="1" applyBorder="1" applyAlignment="1">
      <alignment horizontal="left" vertical="center"/>
      <protection/>
    </xf>
    <xf numFmtId="0" fontId="51" fillId="0" borderId="0" xfId="57" applyFont="1" applyBorder="1" applyAlignment="1">
      <alignment horizontal="left" vertical="center"/>
      <protection/>
    </xf>
    <xf numFmtId="0" fontId="51" fillId="0" borderId="25" xfId="57" applyFont="1" applyBorder="1" applyAlignment="1">
      <alignment horizontal="left" vertical="center"/>
      <protection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4</xdr:col>
      <xdr:colOff>514350</xdr:colOff>
      <xdr:row>93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7173575"/>
          <a:ext cx="30099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Ketua Program Studi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Pulmonologi dan Kedokteran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Respirasi FK USU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Dr. dr. Amira P Tarigan, M.Ked(Paru), Sp.P(K)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NIP.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19691107 199903 2  002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showGridLines="0" tabSelected="1" view="pageLayout" zoomScale="80" zoomScalePageLayoutView="80" workbookViewId="0" topLeftCell="A10">
      <selection activeCell="M45" sqref="M45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14.28125" style="1" customWidth="1"/>
    <col min="4" max="4" width="1.7109375" style="1" customWidth="1"/>
    <col min="5" max="5" width="43.8515625" style="1" customWidth="1"/>
    <col min="6" max="6" width="7.28125" style="1" customWidth="1"/>
    <col min="7" max="7" width="7.57421875" style="1" customWidth="1"/>
    <col min="8" max="8" width="12.421875" style="1" customWidth="1"/>
    <col min="9" max="9" width="9.140625" style="1" customWidth="1"/>
    <col min="10" max="10" width="3.28125" style="1" customWidth="1"/>
    <col min="11" max="11" width="24.7109375" style="1" customWidth="1"/>
    <col min="12" max="12" width="10.8515625" style="1" customWidth="1"/>
    <col min="13" max="13" width="6.140625" style="1" customWidth="1"/>
    <col min="14" max="16384" width="9.140625" style="1" customWidth="1"/>
  </cols>
  <sheetData>
    <row r="1" spans="1:7" s="8" customFormat="1" ht="12">
      <c r="A1" s="7"/>
      <c r="C1" s="9"/>
      <c r="E1" s="7"/>
      <c r="F1" s="10"/>
      <c r="G1" s="10"/>
    </row>
    <row r="2" spans="1:7" s="8" customFormat="1" ht="12">
      <c r="A2" s="7"/>
      <c r="C2" s="9"/>
      <c r="E2" s="7"/>
      <c r="F2" s="10"/>
      <c r="G2" s="10"/>
    </row>
    <row r="3" spans="1:7" s="8" customFormat="1" ht="21" customHeight="1">
      <c r="A3" s="7"/>
      <c r="C3" s="74" t="s">
        <v>20</v>
      </c>
      <c r="D3" s="74"/>
      <c r="E3" s="74"/>
      <c r="F3" s="74"/>
      <c r="G3" s="74"/>
    </row>
    <row r="4" spans="1:7" s="8" customFormat="1" ht="18">
      <c r="A4" s="7"/>
      <c r="C4" s="76" t="s">
        <v>83</v>
      </c>
      <c r="D4" s="76"/>
      <c r="E4" s="76"/>
      <c r="F4" s="76"/>
      <c r="G4" s="76"/>
    </row>
    <row r="5" spans="1:7" s="8" customFormat="1" ht="18">
      <c r="A5" s="7"/>
      <c r="C5" s="74" t="s">
        <v>19</v>
      </c>
      <c r="D5" s="74"/>
      <c r="E5" s="74"/>
      <c r="F5" s="74"/>
      <c r="G5" s="74"/>
    </row>
    <row r="6" spans="1:7" s="8" customFormat="1" ht="20.25">
      <c r="A6" s="7"/>
      <c r="C6" s="75" t="s">
        <v>84</v>
      </c>
      <c r="D6" s="75"/>
      <c r="E6" s="75"/>
      <c r="F6" s="75"/>
      <c r="G6" s="75"/>
    </row>
    <row r="7" spans="1:7" s="8" customFormat="1" ht="28.5" customHeight="1">
      <c r="A7" s="7"/>
      <c r="C7" s="9"/>
      <c r="E7" s="7"/>
      <c r="F7" s="10"/>
      <c r="G7" s="10"/>
    </row>
    <row r="8" spans="1:7" ht="15.75">
      <c r="A8" s="38" t="s">
        <v>0</v>
      </c>
      <c r="B8" s="2"/>
      <c r="C8" s="2"/>
      <c r="D8" s="3" t="s">
        <v>1</v>
      </c>
      <c r="E8" s="38" t="s">
        <v>82</v>
      </c>
      <c r="F8" s="38"/>
      <c r="G8" s="38"/>
    </row>
    <row r="9" spans="1:7" ht="4.5" customHeight="1" thickBot="1">
      <c r="A9" s="4"/>
      <c r="B9" s="4"/>
      <c r="C9" s="4"/>
      <c r="D9" s="4"/>
      <c r="E9" s="4"/>
      <c r="F9" s="4"/>
      <c r="G9" s="4"/>
    </row>
    <row r="10" spans="1:7" ht="23.25" customHeight="1">
      <c r="A10" s="6" t="s">
        <v>2</v>
      </c>
      <c r="B10" s="6"/>
      <c r="C10" s="6"/>
      <c r="D10" s="13" t="s">
        <v>1</v>
      </c>
      <c r="E10" s="11" t="s">
        <v>93</v>
      </c>
      <c r="F10" s="5"/>
      <c r="G10" s="6"/>
    </row>
    <row r="11" spans="1:7" ht="12.75" customHeight="1">
      <c r="A11" s="6" t="s">
        <v>3</v>
      </c>
      <c r="B11" s="6"/>
      <c r="C11" s="6"/>
      <c r="D11" s="13" t="s">
        <v>1</v>
      </c>
      <c r="E11" s="53">
        <v>127107005</v>
      </c>
      <c r="F11" s="6"/>
      <c r="G11" s="6"/>
    </row>
    <row r="12" spans="1:7" ht="15.75">
      <c r="A12" s="6" t="s">
        <v>4</v>
      </c>
      <c r="B12" s="6"/>
      <c r="C12" s="6"/>
      <c r="D12" s="13" t="s">
        <v>1</v>
      </c>
      <c r="E12" s="77" t="s">
        <v>94</v>
      </c>
      <c r="F12" s="77"/>
      <c r="G12" s="6"/>
    </row>
    <row r="13" spans="1:7" ht="15.75">
      <c r="A13" s="6" t="s">
        <v>5</v>
      </c>
      <c r="B13" s="6"/>
      <c r="C13" s="6"/>
      <c r="D13" s="13" t="s">
        <v>1</v>
      </c>
      <c r="E13" s="12" t="s">
        <v>91</v>
      </c>
      <c r="F13" s="6"/>
      <c r="G13" s="6"/>
    </row>
    <row r="14" spans="1:7" ht="15.75">
      <c r="A14" s="6" t="s">
        <v>85</v>
      </c>
      <c r="B14" s="6"/>
      <c r="C14" s="6"/>
      <c r="D14" s="13" t="s">
        <v>1</v>
      </c>
      <c r="E14" s="51">
        <f>E84</f>
        <v>3.8055555555555554</v>
      </c>
      <c r="F14" s="6"/>
      <c r="G14" s="6"/>
    </row>
    <row r="15" spans="1:7" ht="15.75">
      <c r="A15" s="6"/>
      <c r="B15" s="6"/>
      <c r="C15" s="6"/>
      <c r="D15" s="13"/>
      <c r="E15" s="12"/>
      <c r="F15" s="6"/>
      <c r="G15" s="6"/>
    </row>
    <row r="16" spans="1:9" ht="15.75">
      <c r="A16" s="42" t="s">
        <v>6</v>
      </c>
      <c r="B16" s="42" t="s">
        <v>7</v>
      </c>
      <c r="C16" s="67" t="s">
        <v>8</v>
      </c>
      <c r="D16" s="70"/>
      <c r="E16" s="71"/>
      <c r="F16" s="42" t="s">
        <v>9</v>
      </c>
      <c r="G16" s="42" t="s">
        <v>10</v>
      </c>
      <c r="H16" s="16" t="s">
        <v>11</v>
      </c>
      <c r="I16" s="16" t="s">
        <v>12</v>
      </c>
    </row>
    <row r="17" spans="1:9" ht="15.75">
      <c r="A17" s="78" t="s">
        <v>24</v>
      </c>
      <c r="B17" s="78"/>
      <c r="C17" s="78"/>
      <c r="D17" s="78"/>
      <c r="E17" s="78"/>
      <c r="F17" s="78"/>
      <c r="G17" s="78"/>
      <c r="H17" s="14"/>
      <c r="I17" s="14"/>
    </row>
    <row r="18" spans="1:9" ht="15.75">
      <c r="A18" s="59" t="s">
        <v>21</v>
      </c>
      <c r="B18" s="15" t="s">
        <v>37</v>
      </c>
      <c r="C18" s="54" t="s">
        <v>22</v>
      </c>
      <c r="D18" s="55"/>
      <c r="E18" s="56"/>
      <c r="F18" s="16">
        <v>2</v>
      </c>
      <c r="G18" s="16" t="s">
        <v>92</v>
      </c>
      <c r="H18" s="17">
        <f>IF(G18:G18="A",4,IF(G18:G18="B+",3.5,IF(G18:G18="B",3,IF(G18:G18="C+",2.5,IF(G18:G18="C",2,IF(G18:G18="D",1,IF(G18:G18="E",0)))))))</f>
        <v>3.5</v>
      </c>
      <c r="I18" s="17">
        <f>F18*H18</f>
        <v>7</v>
      </c>
    </row>
    <row r="19" spans="1:9" ht="15.75">
      <c r="A19" s="60"/>
      <c r="B19" s="15" t="s">
        <v>38</v>
      </c>
      <c r="C19" s="73" t="s">
        <v>23</v>
      </c>
      <c r="D19" s="73"/>
      <c r="E19" s="73"/>
      <c r="F19" s="16">
        <v>2</v>
      </c>
      <c r="G19" s="16" t="s">
        <v>92</v>
      </c>
      <c r="H19" s="17">
        <f>IF(G19:G19="A",4,IF(G19:G19="B+",3.5,IF(G19:G19="B",3,IF(G19:G19="C+",2.5,IF(G19:G19="C",2,IF(G19:G19="D",1,IF(G19:G19="E",0)))))))</f>
        <v>3.5</v>
      </c>
      <c r="I19" s="17">
        <f>F19*H19</f>
        <v>7</v>
      </c>
    </row>
    <row r="20" spans="1:9" ht="15.75">
      <c r="A20" s="60"/>
      <c r="B20" s="15" t="s">
        <v>39</v>
      </c>
      <c r="C20" s="73" t="s">
        <v>62</v>
      </c>
      <c r="D20" s="73"/>
      <c r="E20" s="73"/>
      <c r="F20" s="16">
        <v>6</v>
      </c>
      <c r="G20" s="16" t="s">
        <v>92</v>
      </c>
      <c r="H20" s="17">
        <f>IF(G20:G20="A",4,IF(G20:G20="B+",3.5,IF(G20:G20="B",3,IF(G20:G20="C+",2.5,IF(G20:G20="C",2,IF(G20:G20="D",1,IF(G20:G20="E",0)))))))</f>
        <v>3.5</v>
      </c>
      <c r="I20" s="17">
        <f>F20*H20</f>
        <v>21</v>
      </c>
    </row>
    <row r="21" spans="1:9" ht="15.75">
      <c r="A21" s="60"/>
      <c r="B21" s="54" t="s">
        <v>78</v>
      </c>
      <c r="C21" s="55"/>
      <c r="D21" s="55"/>
      <c r="E21" s="56"/>
      <c r="F21" s="16">
        <v>3</v>
      </c>
      <c r="G21" s="16" t="s">
        <v>81</v>
      </c>
      <c r="H21" s="17">
        <f>IF(G21:G21="A",4,IF(G21:G21="B+",3.5,IF(G21:G21="B",3,IF(G21:G21="C+",2.5,IF(G21:G21="C",2,IF(G21:G21="D",1,IF(G21:G21="E",0)))))))</f>
        <v>4</v>
      </c>
      <c r="I21" s="17">
        <f>F21*H21</f>
        <v>12</v>
      </c>
    </row>
    <row r="22" spans="1:9" ht="15.75">
      <c r="A22" s="79"/>
      <c r="B22" s="54" t="s">
        <v>79</v>
      </c>
      <c r="C22" s="55"/>
      <c r="D22" s="39"/>
      <c r="E22" s="40"/>
      <c r="F22" s="16">
        <v>1</v>
      </c>
      <c r="G22" s="16" t="s">
        <v>81</v>
      </c>
      <c r="H22" s="17">
        <f>IF(G22:G22="A",4,IF(G22:G22="B+",3.5,IF(G22:G22="B",3,IF(G22:G22="C+",2.5,IF(G22:G22="C",2,IF(G22:G22="D",1,IF(G22:G22="E",0)))))))</f>
        <v>4</v>
      </c>
      <c r="I22" s="17">
        <f>F22*H22</f>
        <v>4</v>
      </c>
    </row>
    <row r="23" spans="1:13" ht="15.75">
      <c r="A23" s="61" t="s">
        <v>13</v>
      </c>
      <c r="B23" s="62"/>
      <c r="C23" s="62"/>
      <c r="D23" s="62"/>
      <c r="E23" s="63"/>
      <c r="F23" s="18">
        <f>SUM(F18:F22)</f>
        <v>14</v>
      </c>
      <c r="G23" s="19">
        <f>I23</f>
        <v>51</v>
      </c>
      <c r="H23" s="14"/>
      <c r="I23" s="17">
        <f>SUM(I18:I22)</f>
        <v>51</v>
      </c>
      <c r="K23" s="1" t="s">
        <v>87</v>
      </c>
      <c r="M23" s="1">
        <f>F18+F19+F20+F21+F22</f>
        <v>14</v>
      </c>
    </row>
    <row r="24" spans="1:9" ht="15.75">
      <c r="A24" s="64" t="s">
        <v>14</v>
      </c>
      <c r="B24" s="65"/>
      <c r="C24" s="65"/>
      <c r="D24" s="65"/>
      <c r="E24" s="66"/>
      <c r="F24" s="20">
        <f>G23/M23</f>
        <v>3.642857142857143</v>
      </c>
      <c r="G24" s="21"/>
      <c r="H24" s="14"/>
      <c r="I24" s="14"/>
    </row>
    <row r="25" spans="1:9" ht="15.75">
      <c r="A25" s="59" t="s">
        <v>15</v>
      </c>
      <c r="B25" s="32" t="s">
        <v>61</v>
      </c>
      <c r="C25" s="28" t="s">
        <v>25</v>
      </c>
      <c r="D25" s="28"/>
      <c r="E25" s="28"/>
      <c r="F25" s="16">
        <v>3</v>
      </c>
      <c r="G25" s="16" t="s">
        <v>92</v>
      </c>
      <c r="H25" s="17">
        <f aca="true" t="shared" si="0" ref="H25:H30">IF(G25:G25="A",4,IF(G25:G25="B+",3.5,IF(G25:G25="B",3,IF(G25:G25="C+",2.5,IF(G25:G25="C",2,IF(G25:G25="D",1,IF(G25:G25="E",0)))))))</f>
        <v>3.5</v>
      </c>
      <c r="I25" s="17">
        <f aca="true" t="shared" si="1" ref="I25:I30">F25*H25</f>
        <v>10.5</v>
      </c>
    </row>
    <row r="26" spans="1:9" ht="15.75">
      <c r="A26" s="60"/>
      <c r="B26" s="32" t="s">
        <v>40</v>
      </c>
      <c r="C26" s="29" t="s">
        <v>26</v>
      </c>
      <c r="D26" s="30"/>
      <c r="E26" s="31"/>
      <c r="F26" s="16">
        <v>1</v>
      </c>
      <c r="G26" s="16" t="s">
        <v>92</v>
      </c>
      <c r="H26" s="17">
        <f t="shared" si="0"/>
        <v>3.5</v>
      </c>
      <c r="I26" s="17">
        <f t="shared" si="1"/>
        <v>3.5</v>
      </c>
    </row>
    <row r="27" spans="1:9" ht="15.75">
      <c r="A27" s="60"/>
      <c r="B27" s="32" t="s">
        <v>41</v>
      </c>
      <c r="C27" s="54" t="s">
        <v>80</v>
      </c>
      <c r="D27" s="55"/>
      <c r="E27" s="56"/>
      <c r="F27" s="16">
        <v>1</v>
      </c>
      <c r="G27" s="16" t="s">
        <v>81</v>
      </c>
      <c r="H27" s="17">
        <f t="shared" si="0"/>
        <v>4</v>
      </c>
      <c r="I27" s="17">
        <f t="shared" si="1"/>
        <v>4</v>
      </c>
    </row>
    <row r="28" spans="1:9" ht="15.75">
      <c r="A28" s="60"/>
      <c r="B28" s="32" t="s">
        <v>42</v>
      </c>
      <c r="C28" s="54" t="s">
        <v>27</v>
      </c>
      <c r="D28" s="55"/>
      <c r="E28" s="56"/>
      <c r="F28" s="16">
        <v>5</v>
      </c>
      <c r="G28" s="16" t="s">
        <v>92</v>
      </c>
      <c r="H28" s="17">
        <f t="shared" si="0"/>
        <v>3.5</v>
      </c>
      <c r="I28" s="17">
        <f t="shared" si="1"/>
        <v>17.5</v>
      </c>
    </row>
    <row r="29" spans="1:9" ht="15.75">
      <c r="A29" s="60"/>
      <c r="B29" s="55" t="s">
        <v>78</v>
      </c>
      <c r="C29" s="55"/>
      <c r="D29" s="55"/>
      <c r="E29" s="56"/>
      <c r="F29" s="16">
        <v>3</v>
      </c>
      <c r="G29" s="16" t="s">
        <v>81</v>
      </c>
      <c r="H29" s="17">
        <f t="shared" si="0"/>
        <v>4</v>
      </c>
      <c r="I29" s="17">
        <f t="shared" si="1"/>
        <v>12</v>
      </c>
    </row>
    <row r="30" spans="1:9" ht="15.75">
      <c r="A30" s="79"/>
      <c r="B30" s="55" t="s">
        <v>79</v>
      </c>
      <c r="C30" s="55"/>
      <c r="D30" s="55"/>
      <c r="E30" s="56"/>
      <c r="F30" s="16">
        <v>1</v>
      </c>
      <c r="G30" s="16" t="s">
        <v>81</v>
      </c>
      <c r="H30" s="17">
        <f t="shared" si="0"/>
        <v>4</v>
      </c>
      <c r="I30" s="17">
        <f t="shared" si="1"/>
        <v>4</v>
      </c>
    </row>
    <row r="31" spans="1:13" ht="15.75">
      <c r="A31" s="61" t="s">
        <v>13</v>
      </c>
      <c r="B31" s="62"/>
      <c r="C31" s="62"/>
      <c r="D31" s="62"/>
      <c r="E31" s="63"/>
      <c r="F31" s="18">
        <f>SUM(F25:F30)</f>
        <v>14</v>
      </c>
      <c r="G31" s="19">
        <f>I31</f>
        <v>51.5</v>
      </c>
      <c r="H31" s="14"/>
      <c r="I31" s="17">
        <f>SUM(I25:I30)</f>
        <v>51.5</v>
      </c>
      <c r="K31" s="1" t="s">
        <v>88</v>
      </c>
      <c r="M31" s="1">
        <f>F25+F26+F27+F28+F29+F30</f>
        <v>14</v>
      </c>
    </row>
    <row r="32" spans="1:9" ht="15.75">
      <c r="A32" s="64" t="s">
        <v>14</v>
      </c>
      <c r="B32" s="65"/>
      <c r="C32" s="65"/>
      <c r="D32" s="65"/>
      <c r="E32" s="66"/>
      <c r="F32" s="20">
        <f>G31/M31</f>
        <v>3.6785714285714284</v>
      </c>
      <c r="G32" s="21"/>
      <c r="H32" s="14"/>
      <c r="I32" s="14"/>
    </row>
    <row r="33" spans="1:9" ht="15.75">
      <c r="A33" s="72" t="s">
        <v>16</v>
      </c>
      <c r="B33" s="15" t="s">
        <v>43</v>
      </c>
      <c r="C33" s="54" t="s">
        <v>63</v>
      </c>
      <c r="D33" s="55"/>
      <c r="E33" s="56"/>
      <c r="F33" s="22">
        <v>4</v>
      </c>
      <c r="G33" s="16" t="s">
        <v>81</v>
      </c>
      <c r="H33" s="17">
        <f>IF(G33:G33="A",4,IF(G33:G33="B+",3.5,IF(G33:G33="B",3,IF(G33:G33="C+",2.5,IF(G33:G33="C",2,IF(G33:G33="D",1,IF(G33:G33="E",0)))))))</f>
        <v>4</v>
      </c>
      <c r="I33" s="17">
        <f>F33*H33</f>
        <v>16</v>
      </c>
    </row>
    <row r="34" spans="1:9" ht="15.75">
      <c r="A34" s="72"/>
      <c r="B34" s="15" t="s">
        <v>44</v>
      </c>
      <c r="C34" s="54" t="s">
        <v>28</v>
      </c>
      <c r="D34" s="55"/>
      <c r="E34" s="56"/>
      <c r="F34" s="22">
        <v>6</v>
      </c>
      <c r="G34" s="16"/>
      <c r="H34" s="17" t="b">
        <f>IF(G34:G34="A",4,IF(G34:G34="B+",3.5,IF(G34:G34="B",3,IF(G34:G34="C+",2.5,IF(G34:G34="C",2,IF(G34:G34="D",1,IF(G34:G34="E",0)))))))</f>
        <v>0</v>
      </c>
      <c r="I34" s="17">
        <f>F34*H34</f>
        <v>0</v>
      </c>
    </row>
    <row r="35" spans="1:9" ht="15.75">
      <c r="A35" s="72"/>
      <c r="B35" s="54" t="s">
        <v>78</v>
      </c>
      <c r="C35" s="55"/>
      <c r="D35" s="55"/>
      <c r="E35" s="56"/>
      <c r="F35" s="22">
        <v>3</v>
      </c>
      <c r="G35" s="16" t="s">
        <v>81</v>
      </c>
      <c r="H35" s="17">
        <f>IF(G35:G35="A",4,IF(G35:G35="B+",3.5,IF(G35:G35="B",3,IF(G35:G35="C+",2.5,IF(G35:G35="C",2,IF(G35:G35="D",1,IF(G35:G35="E",0)))))))</f>
        <v>4</v>
      </c>
      <c r="I35" s="17">
        <f>F35*H35</f>
        <v>12</v>
      </c>
    </row>
    <row r="36" spans="1:9" ht="15.75">
      <c r="A36" s="72"/>
      <c r="B36" s="54" t="s">
        <v>79</v>
      </c>
      <c r="C36" s="55"/>
      <c r="D36" s="55"/>
      <c r="E36" s="56"/>
      <c r="F36" s="22">
        <v>1</v>
      </c>
      <c r="G36" s="16" t="s">
        <v>81</v>
      </c>
      <c r="H36" s="17">
        <f>IF(G36:G36="A",4,IF(G36:G36="B+",3.5,IF(G36:G36="B",3,IF(G36:G36="C+",2.5,IF(G36:G36="C",2,IF(G36:G36="D",1,IF(G36:G36="E",0)))))))</f>
        <v>4</v>
      </c>
      <c r="I36" s="17">
        <f>F36*H36</f>
        <v>4</v>
      </c>
    </row>
    <row r="37" spans="1:13" ht="15.75">
      <c r="A37" s="61" t="s">
        <v>13</v>
      </c>
      <c r="B37" s="62"/>
      <c r="C37" s="62"/>
      <c r="D37" s="62"/>
      <c r="E37" s="63"/>
      <c r="F37" s="18">
        <f>SUM(F33:F36)</f>
        <v>14</v>
      </c>
      <c r="G37" s="19">
        <f>I37</f>
        <v>32</v>
      </c>
      <c r="H37" s="14"/>
      <c r="I37" s="17">
        <f>SUM(I33:I36)</f>
        <v>32</v>
      </c>
      <c r="K37" s="1" t="s">
        <v>89</v>
      </c>
      <c r="M37" s="52">
        <f>F33+F35+F36</f>
        <v>8</v>
      </c>
    </row>
    <row r="38" spans="1:9" ht="15.75">
      <c r="A38" s="64" t="s">
        <v>14</v>
      </c>
      <c r="B38" s="65"/>
      <c r="C38" s="65"/>
      <c r="D38" s="65"/>
      <c r="E38" s="66"/>
      <c r="F38" s="20">
        <f>G37/M37</f>
        <v>4</v>
      </c>
      <c r="G38" s="21"/>
      <c r="H38" s="14"/>
      <c r="I38" s="14"/>
    </row>
    <row r="39" spans="1:9" ht="15.75">
      <c r="A39" s="78" t="s">
        <v>31</v>
      </c>
      <c r="B39" s="78"/>
      <c r="C39" s="78"/>
      <c r="D39" s="78"/>
      <c r="E39" s="78"/>
      <c r="F39" s="78"/>
      <c r="G39" s="78"/>
      <c r="H39" s="14"/>
      <c r="I39" s="14"/>
    </row>
    <row r="40" spans="1:10" s="6" customFormat="1" ht="15.75">
      <c r="A40" s="59" t="s">
        <v>17</v>
      </c>
      <c r="B40" s="15" t="s">
        <v>45</v>
      </c>
      <c r="C40" s="73" t="s">
        <v>64</v>
      </c>
      <c r="D40" s="73"/>
      <c r="E40" s="73"/>
      <c r="F40" s="16">
        <v>9</v>
      </c>
      <c r="G40" s="16" t="s">
        <v>81</v>
      </c>
      <c r="H40" s="17">
        <f>IF(G40:G40="A",4,IF(G40:G40="B+",3.5,IF(G40:G40="B",3,IF(G40:G40="C+",2.5,IF(G40:G40="C",2,IF(G40:G40="D",1,IF(G40:G40="E",0)))))))</f>
        <v>4</v>
      </c>
      <c r="I40" s="17">
        <f>F40*H40</f>
        <v>36</v>
      </c>
      <c r="J40" s="1"/>
    </row>
    <row r="41" spans="1:10" ht="15.75">
      <c r="A41" s="60"/>
      <c r="B41" s="15" t="s">
        <v>46</v>
      </c>
      <c r="C41" s="73" t="s">
        <v>65</v>
      </c>
      <c r="D41" s="73"/>
      <c r="E41" s="73"/>
      <c r="F41" s="16">
        <v>9</v>
      </c>
      <c r="G41" s="16"/>
      <c r="H41" s="17" t="b">
        <f>IF(G41:G41="A",4,IF(G41:G41="B+",3.5,IF(G41:G41="B",3,IF(G41:G41="C+",2.5,IF(G41:G41="C",2,IF(G41:G41="D",1,IF(G41:G41="E",0)))))))</f>
        <v>0</v>
      </c>
      <c r="I41" s="17">
        <f>F41*H41</f>
        <v>0</v>
      </c>
      <c r="J41" s="6"/>
    </row>
    <row r="42" spans="1:9" ht="15.75">
      <c r="A42" s="60"/>
      <c r="B42" s="55" t="s">
        <v>78</v>
      </c>
      <c r="C42" s="55"/>
      <c r="D42" s="55"/>
      <c r="E42" s="56"/>
      <c r="F42" s="16">
        <v>3</v>
      </c>
      <c r="G42" s="16" t="s">
        <v>81</v>
      </c>
      <c r="H42" s="17">
        <f>IF(G42:G42="A",4,IF(G42:G42="B+",3.5,IF(G42:G42="B",3,IF(G42:G42="C+",2.5,IF(G42:G42="C",2,IF(G42:G42="D",1,IF(G42:G42="E",0)))))))</f>
        <v>4</v>
      </c>
      <c r="I42" s="17">
        <f>F42*H42</f>
        <v>12</v>
      </c>
    </row>
    <row r="43" spans="1:9" ht="15.75">
      <c r="A43" s="79"/>
      <c r="B43" s="55" t="s">
        <v>79</v>
      </c>
      <c r="C43" s="55"/>
      <c r="D43" s="55"/>
      <c r="E43" s="56"/>
      <c r="F43" s="16">
        <v>1</v>
      </c>
      <c r="G43" s="16" t="s">
        <v>81</v>
      </c>
      <c r="H43" s="17">
        <f>IF(G43:G43="A",4,IF(G43:G43="B+",3.5,IF(G43:G43="B",3,IF(G43:G43="C+",2.5,IF(G43:G43="C",2,IF(G43:G43="D",1,IF(G43:G43="E",0)))))))</f>
        <v>4</v>
      </c>
      <c r="I43" s="17">
        <f>F43*H43</f>
        <v>4</v>
      </c>
    </row>
    <row r="44" spans="1:13" ht="15.75">
      <c r="A44" s="61" t="s">
        <v>13</v>
      </c>
      <c r="B44" s="62"/>
      <c r="C44" s="62"/>
      <c r="D44" s="62"/>
      <c r="E44" s="63"/>
      <c r="F44" s="18">
        <f>SUM(F40:F43)</f>
        <v>22</v>
      </c>
      <c r="G44" s="19">
        <f>I44</f>
        <v>52</v>
      </c>
      <c r="H44" s="14"/>
      <c r="I44" s="17">
        <f>SUM(I40:I43)</f>
        <v>52</v>
      </c>
      <c r="K44" s="1" t="s">
        <v>90</v>
      </c>
      <c r="M44" s="1">
        <f>F40+F42+F43</f>
        <v>13</v>
      </c>
    </row>
    <row r="45" spans="1:9" ht="15.75">
      <c r="A45" s="64" t="s">
        <v>14</v>
      </c>
      <c r="B45" s="65"/>
      <c r="C45" s="65"/>
      <c r="D45" s="65"/>
      <c r="E45" s="66"/>
      <c r="F45" s="20">
        <f>G44/M44</f>
        <v>4</v>
      </c>
      <c r="G45" s="21"/>
      <c r="H45" s="14"/>
      <c r="I45" s="14"/>
    </row>
    <row r="46" spans="1:9" ht="15.75">
      <c r="A46" s="72" t="s">
        <v>32</v>
      </c>
      <c r="B46" s="15" t="s">
        <v>47</v>
      </c>
      <c r="C46" s="54" t="s">
        <v>66</v>
      </c>
      <c r="D46" s="55"/>
      <c r="E46" s="56"/>
      <c r="F46" s="22">
        <v>9</v>
      </c>
      <c r="G46" s="16"/>
      <c r="H46" s="17" t="b">
        <f aca="true" t="shared" si="2" ref="H46:H51">IF(G46:G46="A",4,IF(G46:G46="B+",3.5,IF(G46:G46="B",3,IF(G46:G46="C+",2.5,IF(G46:G46="C",2,IF(G46:G46="D",1,IF(G46:G46="E",0)))))))</f>
        <v>0</v>
      </c>
      <c r="I46" s="17">
        <f aca="true" t="shared" si="3" ref="I46:I51">F46*H46</f>
        <v>0</v>
      </c>
    </row>
    <row r="47" spans="1:9" ht="15.75">
      <c r="A47" s="72"/>
      <c r="B47" s="15" t="s">
        <v>55</v>
      </c>
      <c r="C47" s="54" t="s">
        <v>77</v>
      </c>
      <c r="D47" s="55"/>
      <c r="E47" s="56"/>
      <c r="F47" s="22">
        <v>1</v>
      </c>
      <c r="G47" s="16"/>
      <c r="H47" s="17" t="b">
        <f t="shared" si="2"/>
        <v>0</v>
      </c>
      <c r="I47" s="17">
        <f t="shared" si="3"/>
        <v>0</v>
      </c>
    </row>
    <row r="48" spans="1:9" ht="15.75">
      <c r="A48" s="72"/>
      <c r="B48" s="15" t="s">
        <v>53</v>
      </c>
      <c r="C48" s="54" t="s">
        <v>29</v>
      </c>
      <c r="D48" s="55"/>
      <c r="E48" s="56"/>
      <c r="F48" s="22">
        <v>1</v>
      </c>
      <c r="G48" s="16"/>
      <c r="H48" s="17" t="b">
        <f t="shared" si="2"/>
        <v>0</v>
      </c>
      <c r="I48" s="17">
        <f t="shared" si="3"/>
        <v>0</v>
      </c>
    </row>
    <row r="49" spans="1:9" ht="15.75">
      <c r="A49" s="72"/>
      <c r="B49" s="15" t="s">
        <v>54</v>
      </c>
      <c r="C49" s="54" t="s">
        <v>67</v>
      </c>
      <c r="D49" s="55"/>
      <c r="E49" s="56"/>
      <c r="F49" s="22">
        <v>1</v>
      </c>
      <c r="G49" s="16"/>
      <c r="H49" s="17" t="b">
        <f t="shared" si="2"/>
        <v>0</v>
      </c>
      <c r="I49" s="17">
        <f t="shared" si="3"/>
        <v>0</v>
      </c>
    </row>
    <row r="50" spans="1:9" ht="15.75">
      <c r="A50" s="72"/>
      <c r="B50" s="55" t="s">
        <v>78</v>
      </c>
      <c r="C50" s="55"/>
      <c r="D50" s="55"/>
      <c r="E50" s="56"/>
      <c r="F50" s="16">
        <v>3</v>
      </c>
      <c r="G50" s="22" t="s">
        <v>81</v>
      </c>
      <c r="H50" s="17">
        <f t="shared" si="2"/>
        <v>4</v>
      </c>
      <c r="I50" s="17">
        <f t="shared" si="3"/>
        <v>12</v>
      </c>
    </row>
    <row r="51" spans="1:9" ht="15.75">
      <c r="A51" s="72"/>
      <c r="B51" s="55" t="s">
        <v>79</v>
      </c>
      <c r="C51" s="55"/>
      <c r="D51" s="55"/>
      <c r="E51" s="56"/>
      <c r="F51" s="16">
        <v>1</v>
      </c>
      <c r="G51" s="22" t="s">
        <v>81</v>
      </c>
      <c r="H51" s="17">
        <f t="shared" si="2"/>
        <v>4</v>
      </c>
      <c r="I51" s="17">
        <f t="shared" si="3"/>
        <v>4</v>
      </c>
    </row>
    <row r="52" spans="1:13" ht="15.75">
      <c r="A52" s="61" t="s">
        <v>13</v>
      </c>
      <c r="B52" s="62"/>
      <c r="C52" s="62"/>
      <c r="D52" s="62"/>
      <c r="E52" s="63"/>
      <c r="F52" s="18">
        <f>SUM(F46:F51)</f>
        <v>16</v>
      </c>
      <c r="G52" s="19">
        <f>I52</f>
        <v>16</v>
      </c>
      <c r="H52" s="14"/>
      <c r="I52" s="17">
        <f>SUM(I46:I51)</f>
        <v>16</v>
      </c>
      <c r="K52" s="1" t="s">
        <v>90</v>
      </c>
      <c r="M52" s="1">
        <f>F50+F51</f>
        <v>4</v>
      </c>
    </row>
    <row r="53" spans="1:7" ht="15.75">
      <c r="A53" s="64" t="s">
        <v>14</v>
      </c>
      <c r="B53" s="65"/>
      <c r="C53" s="65"/>
      <c r="D53" s="65"/>
      <c r="E53" s="66"/>
      <c r="F53" s="20">
        <f>G52/M52</f>
        <v>4</v>
      </c>
      <c r="G53" s="21"/>
    </row>
    <row r="54" spans="1:9" ht="15.75">
      <c r="A54" s="23"/>
      <c r="B54" s="23"/>
      <c r="C54" s="23"/>
      <c r="D54" s="23"/>
      <c r="E54" s="23"/>
      <c r="F54" s="23"/>
      <c r="G54" s="23"/>
      <c r="H54" s="14"/>
      <c r="I54" s="14"/>
    </row>
    <row r="55" spans="1:7" ht="15.75">
      <c r="A55" s="23"/>
      <c r="B55" s="23"/>
      <c r="C55" s="23"/>
      <c r="D55" s="23"/>
      <c r="E55" s="23"/>
      <c r="F55" s="23"/>
      <c r="G55" s="23"/>
    </row>
    <row r="56" spans="1:7" ht="15.75">
      <c r="A56" s="23"/>
      <c r="B56" s="23"/>
      <c r="C56" s="23"/>
      <c r="D56" s="23"/>
      <c r="E56" s="23"/>
      <c r="F56" s="23"/>
      <c r="G56" s="23"/>
    </row>
    <row r="57" spans="1:7" ht="15.75">
      <c r="A57" s="23"/>
      <c r="B57" s="23"/>
      <c r="C57" s="23"/>
      <c r="D57" s="23"/>
      <c r="E57" s="23"/>
      <c r="F57" s="23"/>
      <c r="G57" s="23"/>
    </row>
    <row r="58" spans="1:7" ht="15.75">
      <c r="A58" s="23"/>
      <c r="B58" s="23"/>
      <c r="C58" s="23"/>
      <c r="D58" s="23"/>
      <c r="E58" s="23"/>
      <c r="F58" s="23"/>
      <c r="G58" s="23"/>
    </row>
    <row r="59" spans="1:9" ht="15.75">
      <c r="A59" s="41" t="s">
        <v>6</v>
      </c>
      <c r="B59" s="42" t="s">
        <v>7</v>
      </c>
      <c r="C59" s="70" t="s">
        <v>8</v>
      </c>
      <c r="D59" s="70"/>
      <c r="E59" s="71"/>
      <c r="F59" s="42" t="s">
        <v>9</v>
      </c>
      <c r="G59" s="42" t="s">
        <v>10</v>
      </c>
      <c r="H59" s="33" t="s">
        <v>11</v>
      </c>
      <c r="I59" s="33" t="s">
        <v>12</v>
      </c>
    </row>
    <row r="60" spans="1:9" ht="15.75">
      <c r="A60" s="59" t="s">
        <v>34</v>
      </c>
      <c r="B60" s="32" t="s">
        <v>48</v>
      </c>
      <c r="C60" s="54" t="s">
        <v>68</v>
      </c>
      <c r="D60" s="55"/>
      <c r="E60" s="56"/>
      <c r="F60" s="22">
        <v>1</v>
      </c>
      <c r="G60" s="22"/>
      <c r="H60" s="17" t="b">
        <f aca="true" t="shared" si="4" ref="H60:H66">IF(G60:G60="A",4,IF(G60:G60="B+",3.5,IF(G60:G60="B",3,IF(G60:G60="C+",2.5,IF(G60:G60="C",2,IF(G60:G60="D",1,IF(G60:G60="E",0)))))))</f>
        <v>0</v>
      </c>
      <c r="I60" s="17">
        <f aca="true" t="shared" si="5" ref="I60:I66">F60*H60</f>
        <v>0</v>
      </c>
    </row>
    <row r="61" spans="1:9" ht="15.75">
      <c r="A61" s="60"/>
      <c r="B61" s="32" t="s">
        <v>49</v>
      </c>
      <c r="C61" s="54" t="s">
        <v>30</v>
      </c>
      <c r="D61" s="55"/>
      <c r="E61" s="56"/>
      <c r="F61" s="22">
        <v>1</v>
      </c>
      <c r="G61" s="22" t="s">
        <v>95</v>
      </c>
      <c r="H61" s="17">
        <f t="shared" si="4"/>
        <v>3</v>
      </c>
      <c r="I61" s="17">
        <f t="shared" si="5"/>
        <v>3</v>
      </c>
    </row>
    <row r="62" spans="1:9" ht="15.75">
      <c r="A62" s="60"/>
      <c r="B62" s="32" t="s">
        <v>50</v>
      </c>
      <c r="C62" s="54" t="s">
        <v>69</v>
      </c>
      <c r="D62" s="55"/>
      <c r="E62" s="56"/>
      <c r="F62" s="22">
        <v>1</v>
      </c>
      <c r="G62" s="22"/>
      <c r="H62" s="17" t="b">
        <f t="shared" si="4"/>
        <v>0</v>
      </c>
      <c r="I62" s="17">
        <f t="shared" si="5"/>
        <v>0</v>
      </c>
    </row>
    <row r="63" spans="1:9" ht="15.75">
      <c r="A63" s="60"/>
      <c r="B63" s="32" t="s">
        <v>51</v>
      </c>
      <c r="C63" s="54" t="s">
        <v>70</v>
      </c>
      <c r="D63" s="55"/>
      <c r="E63" s="56"/>
      <c r="F63" s="22">
        <v>1</v>
      </c>
      <c r="G63" s="22"/>
      <c r="H63" s="17" t="b">
        <f t="shared" si="4"/>
        <v>0</v>
      </c>
      <c r="I63" s="17">
        <f t="shared" si="5"/>
        <v>0</v>
      </c>
    </row>
    <row r="64" spans="1:9" ht="15.75">
      <c r="A64" s="60"/>
      <c r="B64" s="32" t="s">
        <v>52</v>
      </c>
      <c r="C64" s="54" t="s">
        <v>71</v>
      </c>
      <c r="D64" s="55"/>
      <c r="E64" s="56"/>
      <c r="F64" s="16">
        <v>3</v>
      </c>
      <c r="G64" s="22"/>
      <c r="H64" s="17" t="b">
        <f t="shared" si="4"/>
        <v>0</v>
      </c>
      <c r="I64" s="17">
        <f t="shared" si="5"/>
        <v>0</v>
      </c>
    </row>
    <row r="65" spans="1:9" ht="15.75">
      <c r="A65" s="60"/>
      <c r="B65" s="55" t="s">
        <v>78</v>
      </c>
      <c r="C65" s="55"/>
      <c r="D65" s="55"/>
      <c r="E65" s="56"/>
      <c r="F65" s="16">
        <v>3</v>
      </c>
      <c r="G65" s="22"/>
      <c r="H65" s="17" t="b">
        <f t="shared" si="4"/>
        <v>0</v>
      </c>
      <c r="I65" s="17">
        <f t="shared" si="5"/>
        <v>0</v>
      </c>
    </row>
    <row r="66" spans="1:9" ht="15.75">
      <c r="A66" s="79"/>
      <c r="B66" s="55" t="s">
        <v>79</v>
      </c>
      <c r="C66" s="55"/>
      <c r="D66" s="55"/>
      <c r="E66" s="56"/>
      <c r="F66" s="18">
        <v>1</v>
      </c>
      <c r="G66" s="43"/>
      <c r="H66" s="17" t="b">
        <f t="shared" si="4"/>
        <v>0</v>
      </c>
      <c r="I66" s="17">
        <f t="shared" si="5"/>
        <v>0</v>
      </c>
    </row>
    <row r="67" spans="1:13" ht="15.75">
      <c r="A67" s="61" t="s">
        <v>13</v>
      </c>
      <c r="B67" s="62"/>
      <c r="C67" s="62"/>
      <c r="D67" s="62"/>
      <c r="E67" s="62"/>
      <c r="F67" s="18">
        <f>SUM(F59:F66)</f>
        <v>11</v>
      </c>
      <c r="G67" s="19">
        <f>I67</f>
        <v>3</v>
      </c>
      <c r="H67" s="14"/>
      <c r="I67" s="17">
        <f>SUM(I60:I66)</f>
        <v>3</v>
      </c>
      <c r="K67" s="1" t="s">
        <v>90</v>
      </c>
      <c r="M67" s="1">
        <f>F61</f>
        <v>1</v>
      </c>
    </row>
    <row r="68" spans="1:9" ht="15.75">
      <c r="A68" s="64" t="s">
        <v>14</v>
      </c>
      <c r="B68" s="65"/>
      <c r="C68" s="65"/>
      <c r="D68" s="65"/>
      <c r="E68" s="65"/>
      <c r="F68" s="20">
        <v>0</v>
      </c>
      <c r="G68" s="21"/>
      <c r="H68" s="14"/>
      <c r="I68" s="14"/>
    </row>
    <row r="69" spans="1:9" ht="15.75">
      <c r="A69" s="67" t="s">
        <v>33</v>
      </c>
      <c r="B69" s="68"/>
      <c r="C69" s="68"/>
      <c r="D69" s="68"/>
      <c r="E69" s="68"/>
      <c r="F69" s="68"/>
      <c r="G69" s="69"/>
      <c r="H69" s="14"/>
      <c r="I69" s="14"/>
    </row>
    <row r="70" spans="1:9" ht="15.75">
      <c r="A70" s="59" t="s">
        <v>35</v>
      </c>
      <c r="B70" s="15" t="s">
        <v>56</v>
      </c>
      <c r="C70" s="54" t="s">
        <v>72</v>
      </c>
      <c r="D70" s="55"/>
      <c r="E70" s="56"/>
      <c r="F70" s="22">
        <v>5</v>
      </c>
      <c r="G70" s="16"/>
      <c r="H70" s="17" t="b">
        <f>IF(G70:G70="A",4,IF(G70:G70="B+",3.5,IF(G70:G70="B",3,IF(G70:G70="C+",2.5,IF(G70:G70="C",2,IF(G70:G70="D",1,IF(G70:G70="E",0)))))))</f>
        <v>0</v>
      </c>
      <c r="I70" s="17">
        <f>F70*H70</f>
        <v>0</v>
      </c>
    </row>
    <row r="71" spans="1:9" ht="15.75">
      <c r="A71" s="60"/>
      <c r="B71" s="24" t="s">
        <v>57</v>
      </c>
      <c r="C71" s="54" t="s">
        <v>73</v>
      </c>
      <c r="D71" s="55"/>
      <c r="E71" s="56"/>
      <c r="F71" s="22">
        <v>5</v>
      </c>
      <c r="G71" s="16"/>
      <c r="H71" s="17" t="b">
        <f>IF(G71:G71="A",4,IF(G71:G71="B+",3.5,IF(G71:G71="B",3,IF(G71:G71="C+",2.5,IF(G71:G71="C",2,IF(G71:G71="D",1,IF(G71:G71="E",0)))))))</f>
        <v>0</v>
      </c>
      <c r="I71" s="17">
        <f>F71*H71</f>
        <v>0</v>
      </c>
    </row>
    <row r="72" spans="1:9" ht="15.75">
      <c r="A72" s="60"/>
      <c r="B72" s="25" t="s">
        <v>60</v>
      </c>
      <c r="C72" s="83" t="s">
        <v>75</v>
      </c>
      <c r="D72" s="83"/>
      <c r="E72" s="84"/>
      <c r="F72" s="22">
        <v>3</v>
      </c>
      <c r="G72" s="16"/>
      <c r="H72" s="17" t="b">
        <f>IF(G72:G72="A",4,IF(G72:G72="B+",3.5,IF(G72:G72="B",3,IF(G72:G72="C+",2.5,IF(G72:G72="C",2,IF(G72:G72="D",1,IF(G72:G72="E",0)))))))</f>
        <v>0</v>
      </c>
      <c r="I72" s="17">
        <f>F72*H72</f>
        <v>0</v>
      </c>
    </row>
    <row r="73" spans="1:9" ht="15.75">
      <c r="A73" s="60"/>
      <c r="B73" s="55" t="s">
        <v>78</v>
      </c>
      <c r="C73" s="55"/>
      <c r="D73" s="55"/>
      <c r="E73" s="56"/>
      <c r="F73" s="16">
        <v>3</v>
      </c>
      <c r="G73" s="16"/>
      <c r="H73" s="17" t="b">
        <f>IF(G73:G73="A",4,IF(G73:G73="B+",3.5,IF(G73:G73="B",3,IF(G73:G73="C+",2.5,IF(G73:G73="C",2,IF(G73:G73="D",1,IF(G73:G73="E",0)))))))</f>
        <v>0</v>
      </c>
      <c r="I73" s="17">
        <f>F73*H73</f>
        <v>0</v>
      </c>
    </row>
    <row r="74" spans="1:9" ht="15.75" customHeight="1">
      <c r="A74" s="60"/>
      <c r="B74" s="57" t="s">
        <v>79</v>
      </c>
      <c r="C74" s="57"/>
      <c r="D74" s="57"/>
      <c r="E74" s="58"/>
      <c r="F74" s="18">
        <v>1</v>
      </c>
      <c r="G74" s="18"/>
      <c r="H74" s="17" t="b">
        <f>IF(G74:G74="A",4,IF(G74:G74="B+",3.5,IF(G74:G74="B",3,IF(G74:G74="C+",2.5,IF(G74:G74="C",2,IF(G74:G74="D",1,IF(G74:G74="E",0)))))))</f>
        <v>0</v>
      </c>
      <c r="I74" s="17">
        <f>F74*H74</f>
        <v>0</v>
      </c>
    </row>
    <row r="75" spans="1:13" ht="15.75">
      <c r="A75" s="61" t="s">
        <v>13</v>
      </c>
      <c r="B75" s="62"/>
      <c r="C75" s="62"/>
      <c r="D75" s="62"/>
      <c r="E75" s="63"/>
      <c r="F75" s="18">
        <f>SUM(F70:F74)</f>
        <v>17</v>
      </c>
      <c r="G75" s="19">
        <f>I75</f>
        <v>0</v>
      </c>
      <c r="H75" s="17"/>
      <c r="I75" s="17">
        <f>SUM(I70:I74)</f>
        <v>0</v>
      </c>
      <c r="K75" s="1" t="s">
        <v>90</v>
      </c>
      <c r="M75" s="1">
        <v>0</v>
      </c>
    </row>
    <row r="76" spans="1:9" ht="15.75">
      <c r="A76" s="64" t="s">
        <v>14</v>
      </c>
      <c r="B76" s="65"/>
      <c r="C76" s="65"/>
      <c r="D76" s="65"/>
      <c r="E76" s="66"/>
      <c r="F76" s="20">
        <v>0</v>
      </c>
      <c r="G76" s="21"/>
      <c r="H76" s="14"/>
      <c r="I76" s="17"/>
    </row>
    <row r="77" spans="1:9" ht="15.75">
      <c r="A77" s="59" t="s">
        <v>36</v>
      </c>
      <c r="B77" s="16" t="s">
        <v>58</v>
      </c>
      <c r="C77" s="54" t="s">
        <v>74</v>
      </c>
      <c r="D77" s="55"/>
      <c r="E77" s="56"/>
      <c r="F77" s="22">
        <v>3</v>
      </c>
      <c r="G77" s="16"/>
      <c r="H77" s="17" t="b">
        <f>IF(G77:G77="A",4,IF(G77:G77="B+",3.5,IF(G77:G77="B",3,IF(G77:G77="C+",2.5,IF(G77:G77="C",2,IF(G77:G77="D",1,IF(G77:G77="E",0)))))))</f>
        <v>0</v>
      </c>
      <c r="I77" s="17">
        <f>F77*H77</f>
        <v>0</v>
      </c>
    </row>
    <row r="78" spans="1:9" ht="15.75">
      <c r="A78" s="60"/>
      <c r="B78" s="25" t="s">
        <v>59</v>
      </c>
      <c r="C78" s="85" t="s">
        <v>76</v>
      </c>
      <c r="D78" s="85"/>
      <c r="E78" s="85"/>
      <c r="F78" s="22">
        <v>3</v>
      </c>
      <c r="G78" s="16"/>
      <c r="H78" s="17" t="b">
        <f>IF(G78:G78="A",4,IF(G78:G78="B+",3.5,IF(G78:G78="B",3,IF(G78:G78="C+",2.5,IF(G78:G78="C",2,IF(G78:G78="D",1,IF(G78:G78="E",0)))))))</f>
        <v>0</v>
      </c>
      <c r="I78" s="17">
        <f>F78*H78</f>
        <v>0</v>
      </c>
    </row>
    <row r="79" spans="1:9" ht="15.75">
      <c r="A79" s="60"/>
      <c r="B79" s="55" t="s">
        <v>78</v>
      </c>
      <c r="C79" s="55"/>
      <c r="D79" s="55"/>
      <c r="E79" s="56"/>
      <c r="F79" s="16">
        <v>3</v>
      </c>
      <c r="G79" s="16"/>
      <c r="H79" s="17" t="b">
        <f>IF(G79:G79="A",4,IF(G79:G79="B+",3.5,IF(G79:G79="B",3,IF(G79:G79="C+",2.5,IF(G79:G79="C",2,IF(G79:G79="D",1,IF(G79:G79="E",0)))))))</f>
        <v>0</v>
      </c>
      <c r="I79" s="17">
        <f>F79*H79</f>
        <v>0</v>
      </c>
    </row>
    <row r="80" spans="1:9" ht="15.75">
      <c r="A80" s="79"/>
      <c r="B80" s="73" t="s">
        <v>79</v>
      </c>
      <c r="C80" s="73"/>
      <c r="D80" s="73"/>
      <c r="E80" s="73"/>
      <c r="F80" s="16">
        <v>1</v>
      </c>
      <c r="G80" s="16"/>
      <c r="H80" s="17" t="b">
        <f>IF(G80:G80="A",4,IF(G80:G80="B+",3.5,IF(G80:G80="B",3,IF(G80:G80="C+",2.5,IF(G80:G80="C",2,IF(G80:G80="D",1,IF(G80:G80="E",0)))))))</f>
        <v>0</v>
      </c>
      <c r="I80" s="17">
        <f>F80*H80</f>
        <v>0</v>
      </c>
    </row>
    <row r="81" spans="1:13" ht="15.75">
      <c r="A81" s="61" t="s">
        <v>13</v>
      </c>
      <c r="B81" s="62"/>
      <c r="C81" s="62"/>
      <c r="D81" s="62"/>
      <c r="E81" s="63"/>
      <c r="F81" s="18">
        <f>SUM(F77:F80)</f>
        <v>10</v>
      </c>
      <c r="G81" s="19">
        <f>I81</f>
        <v>0</v>
      </c>
      <c r="H81" s="17"/>
      <c r="I81" s="17">
        <f>SUM(I77:I80)</f>
        <v>0</v>
      </c>
      <c r="K81" s="1" t="s">
        <v>90</v>
      </c>
      <c r="M81" s="1">
        <v>0</v>
      </c>
    </row>
    <row r="82" spans="1:9" ht="15.75">
      <c r="A82" s="80" t="s">
        <v>14</v>
      </c>
      <c r="B82" s="81"/>
      <c r="C82" s="81"/>
      <c r="D82" s="81"/>
      <c r="E82" s="82"/>
      <c r="F82" s="36">
        <v>0</v>
      </c>
      <c r="G82" s="37"/>
      <c r="H82" s="17"/>
      <c r="I82" s="17"/>
    </row>
    <row r="83" spans="1:7" ht="15.75">
      <c r="A83" s="26" t="s">
        <v>18</v>
      </c>
      <c r="B83" s="44"/>
      <c r="C83" s="44"/>
      <c r="D83" s="44" t="s">
        <v>1</v>
      </c>
      <c r="E83" s="45">
        <f>SUM(F23,F31,F37,F44,F52,F67,F75,F81)</f>
        <v>118</v>
      </c>
      <c r="F83" s="34"/>
      <c r="G83" s="35"/>
    </row>
    <row r="84" spans="1:13" ht="15.75">
      <c r="A84" s="46" t="s">
        <v>85</v>
      </c>
      <c r="B84" s="47"/>
      <c r="C84" s="47"/>
      <c r="D84" s="47" t="s">
        <v>1</v>
      </c>
      <c r="E84" s="48">
        <f>SUM(G23+G31+G37+G44+G52+G67+G75+G81)/M84</f>
        <v>3.8055555555555554</v>
      </c>
      <c r="F84" s="49"/>
      <c r="G84" s="50"/>
      <c r="H84" s="6"/>
      <c r="I84" s="6"/>
      <c r="K84" s="1" t="s">
        <v>86</v>
      </c>
      <c r="M84" s="52">
        <f>M23+M31+M37+M44+M52+M67+M75+M81</f>
        <v>54</v>
      </c>
    </row>
    <row r="85" spans="1:2" ht="15.75">
      <c r="A85" s="6"/>
      <c r="B85" s="6"/>
    </row>
    <row r="86" spans="1:2" ht="15.75">
      <c r="A86" s="6"/>
      <c r="B86" s="6"/>
    </row>
    <row r="87" spans="1:2" ht="15.75">
      <c r="A87" s="6"/>
      <c r="B87" s="6"/>
    </row>
    <row r="88" spans="1:2" ht="15.75">
      <c r="A88" s="6"/>
      <c r="B88" s="6"/>
    </row>
    <row r="89" spans="8:9" ht="15.75">
      <c r="H89" s="6"/>
      <c r="I89" s="6"/>
    </row>
    <row r="91" spans="1:2" ht="15.75" customHeight="1">
      <c r="A91" s="27"/>
      <c r="B91" s="27"/>
    </row>
    <row r="92" spans="1:2" ht="15.75">
      <c r="A92" s="23"/>
      <c r="B92" s="23"/>
    </row>
    <row r="93" spans="1:2" ht="15.75">
      <c r="A93" s="23"/>
      <c r="B93" s="23"/>
    </row>
    <row r="94" spans="1:2" ht="15.75">
      <c r="A94" s="23"/>
      <c r="B94" s="23"/>
    </row>
    <row r="95" spans="1:2" ht="15.75">
      <c r="A95" s="23"/>
      <c r="B95" s="23"/>
    </row>
    <row r="96" spans="1:2" ht="15.75">
      <c r="A96" s="23"/>
      <c r="B96" s="23"/>
    </row>
  </sheetData>
  <sheetProtection/>
  <mergeCells count="73">
    <mergeCell ref="C63:E63"/>
    <mergeCell ref="C62:E62"/>
    <mergeCell ref="A82:E82"/>
    <mergeCell ref="B79:E79"/>
    <mergeCell ref="B80:E80"/>
    <mergeCell ref="A77:A80"/>
    <mergeCell ref="A81:E81"/>
    <mergeCell ref="B73:E73"/>
    <mergeCell ref="C72:E72"/>
    <mergeCell ref="C78:E78"/>
    <mergeCell ref="A31:E31"/>
    <mergeCell ref="A32:E32"/>
    <mergeCell ref="C34:E34"/>
    <mergeCell ref="C27:E27"/>
    <mergeCell ref="A60:A66"/>
    <mergeCell ref="A67:E67"/>
    <mergeCell ref="A52:E52"/>
    <mergeCell ref="A53:E53"/>
    <mergeCell ref="B65:E65"/>
    <mergeCell ref="B66:E66"/>
    <mergeCell ref="C18:E18"/>
    <mergeCell ref="A18:A22"/>
    <mergeCell ref="B21:E21"/>
    <mergeCell ref="B22:C22"/>
    <mergeCell ref="A39:G39"/>
    <mergeCell ref="A37:E37"/>
    <mergeCell ref="A38:E38"/>
    <mergeCell ref="B29:E29"/>
    <mergeCell ref="B30:E30"/>
    <mergeCell ref="A25:A30"/>
    <mergeCell ref="A17:G17"/>
    <mergeCell ref="C19:E19"/>
    <mergeCell ref="C20:E20"/>
    <mergeCell ref="A23:E23"/>
    <mergeCell ref="A24:E24"/>
    <mergeCell ref="A40:A43"/>
    <mergeCell ref="C41:E41"/>
    <mergeCell ref="C28:E28"/>
    <mergeCell ref="B43:E43"/>
    <mergeCell ref="B42:E42"/>
    <mergeCell ref="C3:G3"/>
    <mergeCell ref="C5:G5"/>
    <mergeCell ref="C6:G6"/>
    <mergeCell ref="C16:E16"/>
    <mergeCell ref="C4:G4"/>
    <mergeCell ref="E12:F12"/>
    <mergeCell ref="C33:E33"/>
    <mergeCell ref="C61:E61"/>
    <mergeCell ref="A44:E44"/>
    <mergeCell ref="A45:E45"/>
    <mergeCell ref="A46:A51"/>
    <mergeCell ref="B50:E50"/>
    <mergeCell ref="C40:E40"/>
    <mergeCell ref="B35:E35"/>
    <mergeCell ref="B36:E36"/>
    <mergeCell ref="A33:A36"/>
    <mergeCell ref="C60:E60"/>
    <mergeCell ref="C46:E46"/>
    <mergeCell ref="C64:E64"/>
    <mergeCell ref="B51:E51"/>
    <mergeCell ref="A69:G69"/>
    <mergeCell ref="C49:E49"/>
    <mergeCell ref="C59:E59"/>
    <mergeCell ref="C48:E48"/>
    <mergeCell ref="C47:E47"/>
    <mergeCell ref="A68:E68"/>
    <mergeCell ref="C77:E77"/>
    <mergeCell ref="B74:E74"/>
    <mergeCell ref="A70:A74"/>
    <mergeCell ref="A75:E75"/>
    <mergeCell ref="A76:E76"/>
    <mergeCell ref="C70:E70"/>
    <mergeCell ref="C71:E71"/>
  </mergeCells>
  <printOptions horizontalCentered="1"/>
  <pageMargins left="0.36" right="0.36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 of Update24h</dc:creator>
  <cp:keywords/>
  <dc:description/>
  <cp:lastModifiedBy>User</cp:lastModifiedBy>
  <cp:lastPrinted>2015-07-09T07:48:03Z</cp:lastPrinted>
  <dcterms:created xsi:type="dcterms:W3CDTF">2013-03-18T04:13:29Z</dcterms:created>
  <dcterms:modified xsi:type="dcterms:W3CDTF">2016-04-11T01:58:34Z</dcterms:modified>
  <cp:category/>
  <cp:version/>
  <cp:contentType/>
  <cp:contentStatus/>
</cp:coreProperties>
</file>