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<sst xmlns="http://schemas.openxmlformats.org/spreadsheetml/2006/main" count="162" uniqueCount="96">
  <si>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</si>
  <si>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</si>
  <si>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</si>
  <si>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</si>
  <si>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</si>
  <si>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</si>
  <si>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</si>
  <si>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</si>
  <si>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</si>
  <si>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</si>
  <si>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</si>
  <si>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</si>
  <si>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</si>
  <si>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</si>
  <si>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</si>
  <si>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</si>
  <si>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</si>
  <si>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</si>
  <si>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</si>
  <si>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</si>
  <si>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</si>
  <si>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</si>
  <si>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</si>
  <si>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</si>
  <si>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</si>
  <si>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</si>
  <si>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</si>
  <si>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</si>
  <si>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</si>
  <si>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</si>
  <si>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</si>
  <si>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</si>
  <si>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</si>
  <si>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</si>
  <si>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</si>
  <si>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</si>
  <si>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</si>
  <si>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</si>
  <si>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</si>
  <si>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</si>
  <si>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</si>
  <si>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</si>
  <si>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</si>
  <si>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</si>
  <si>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</si>
  <si>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</si>
  <si>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</si>
  <si>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</si>
  <si>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</si>
  <si>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</si>
  <si>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</si>
  <si>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</si>
  <si>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</si>
  <si>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</si>
  <si>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</si>
  <si>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</si>
  <si>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</si>
  <si>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</si>
  <si>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</si>
  <si>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</si>
  <si>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</si>
  <si>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</si>
  <si>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</si>
  <si>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</si>
  <si>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</si>
  <si>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</si>
  <si>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</si>
  <si>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</si>
  <si>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</si>
  <si>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</si>
  <si>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</si>
  <si>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</si>
  <si>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</si>
  <si>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</si>
  <si>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</si>
  <si>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</si>
  <si>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</si>
  <si>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</si>
  <si>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</si>
  <si>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</si>
  <si>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</si>
  <si>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</si>
  <si>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</si>
  <si>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</si>
  <si>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</si>
  <si>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</si>
  <si>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</si>
  <si>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</si>
  <si>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</si>
  <si>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</si>
  <si>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</si>
  <si>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</si>
  <si>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2013</t>
  </si>
  <si>
    <t>B+</t>
  </si>
  <si>
    <t>dr. Ganda M Leonard Samosir</t>
  </si>
  <si>
    <t>Kabanjahe/14 Agustus 1986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</si>
</sst>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K87" sqref="K87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85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127107009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86</v>
      </c>
      <c r="B14" s="6"/>
      <c r="C14" s="6"/>
      <c r="D14" s="13" t="s">
        <v>1</v>
      </c>
      <c r="E14" s="51">
        <f>E84</f>
        <v>3.7265625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93</v>
      </c>
      <c r="H18" s="17">
        <f>IF(G18:G18="A",4,IF(G18:G18="B+",3.5,IF(G18:G18="B",3,IF(G18:G18="C+",2.5,IF(G18:G18="C",2,IF(G18:G18="D",1,IF(G18:G18="E",0)))))))</f>
        <v>3.5</v>
      </c>
      <c r="I18" s="17">
        <f>F18*H18</f>
        <v>7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93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51</v>
      </c>
      <c r="H23" s="14"/>
      <c r="I23" s="17">
        <f>SUM(I18:I22)</f>
        <v>51</v>
      </c>
      <c r="K23" s="1" t="s">
        <v>88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3.642857142857143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93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93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84</v>
      </c>
      <c r="H28" s="17">
        <f t="shared" si="0"/>
        <v>3</v>
      </c>
      <c r="I28" s="17">
        <f t="shared" si="1"/>
        <v>15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49</v>
      </c>
      <c r="H31" s="14"/>
      <c r="I31" s="17">
        <f>SUM(I25:I30)</f>
        <v>49</v>
      </c>
      <c r="K31" s="1" t="s">
        <v>89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32</v>
      </c>
      <c r="H37" s="14"/>
      <c r="I37" s="17">
        <f>SUM(I33:I36)</f>
        <v>32</v>
      </c>
      <c r="K37" s="1" t="s">
        <v>90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 t="s">
        <v>93</v>
      </c>
      <c r="H40" s="17">
        <f>IF(G40:G40="A",4,IF(G40:G40="B+",3.5,IF(G40:G40="B",3,IF(G40:G40="C+",2.5,IF(G40:G40="C",2,IF(G40:G40="D",1,IF(G40:G40="E",0)))))))</f>
        <v>3.5</v>
      </c>
      <c r="I40" s="17">
        <f>F40*H40</f>
        <v>31.5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 t="s">
        <v>81</v>
      </c>
      <c r="H41" s="17">
        <f>IF(G41:G41="A",4,IF(G41:G41="B+",3.5,IF(G41:G41="B",3,IF(G41:G41="C+",2.5,IF(G41:G41="C",2,IF(G41:G41="D",1,IF(G41:G41="E",0)))))))</f>
        <v>4</v>
      </c>
      <c r="I41" s="17">
        <f>F41*H41</f>
        <v>36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83.5</v>
      </c>
      <c r="H44" s="14"/>
      <c r="I44" s="17">
        <f>SUM(I40:I43)</f>
        <v>83.5</v>
      </c>
      <c r="K44" s="1" t="s">
        <v>91</v>
      </c>
      <c r="M44" s="1">
        <f>F40+F41+F42+F43</f>
        <v>22</v>
      </c>
    </row>
    <row r="45" spans="1:9" ht="15.75">
      <c r="A45" s="70" t="s">
        <v>14</v>
      </c>
      <c r="B45" s="71"/>
      <c r="C45" s="71"/>
      <c r="D45" s="71"/>
      <c r="E45" s="72"/>
      <c r="F45" s="20">
        <f>G44/M44</f>
        <v>3.7954545454545454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 t="s">
        <v>84</v>
      </c>
      <c r="H47" s="17">
        <f t="shared" si="2"/>
        <v>3</v>
      </c>
      <c r="I47" s="17">
        <f t="shared" si="3"/>
        <v>3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 t="s">
        <v>81</v>
      </c>
      <c r="H50" s="17">
        <f t="shared" si="2"/>
        <v>4</v>
      </c>
      <c r="I50" s="17">
        <f t="shared" si="3"/>
        <v>12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 t="s">
        <v>81</v>
      </c>
      <c r="H51" s="17">
        <f t="shared" si="2"/>
        <v>4</v>
      </c>
      <c r="I51" s="17">
        <f t="shared" si="3"/>
        <v>4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19</v>
      </c>
      <c r="H52" s="14"/>
      <c r="I52" s="17">
        <f>SUM(I46:I51)</f>
        <v>19</v>
      </c>
      <c r="K52" s="1" t="s">
        <v>91</v>
      </c>
      <c r="M52" s="1">
        <f>F47+F50+F51</f>
        <v>5</v>
      </c>
    </row>
    <row r="53" spans="1:7" ht="15.75">
      <c r="A53" s="70" t="s">
        <v>14</v>
      </c>
      <c r="B53" s="71"/>
      <c r="C53" s="71"/>
      <c r="D53" s="71"/>
      <c r="E53" s="72"/>
      <c r="F53" s="20">
        <f>G52/M52</f>
        <v>3.8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 t="s">
        <v>81</v>
      </c>
      <c r="H62" s="17">
        <f t="shared" si="4"/>
        <v>4</v>
      </c>
      <c r="I62" s="17">
        <f t="shared" si="5"/>
        <v>4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4</v>
      </c>
      <c r="H67" s="14"/>
      <c r="I67" s="17">
        <f>SUM(I60:I66)</f>
        <v>4</v>
      </c>
      <c r="K67" s="1" t="s">
        <v>91</v>
      </c>
      <c r="M67" s="1">
        <f>F62</f>
        <v>1</v>
      </c>
    </row>
    <row r="68" spans="1:9" ht="15.75">
      <c r="A68" s="70" t="s">
        <v>14</v>
      </c>
      <c r="B68" s="71"/>
      <c r="C68" s="71"/>
      <c r="D68" s="71"/>
      <c r="E68" s="71"/>
      <c r="F68" s="20">
        <f>G67/M67</f>
        <v>4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91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91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86</v>
      </c>
      <c r="B84" s="47"/>
      <c r="C84" s="47"/>
      <c r="D84" s="47" t="s">
        <v>1</v>
      </c>
      <c r="E84" s="48">
        <f>SUM(G23+G31+G37+G44+G52+G67+G75+G81)/M84</f>
        <v>3.7265625</v>
      </c>
      <c r="F84" s="49"/>
      <c r="G84" s="50"/>
      <c r="H84" s="6"/>
      <c r="I84" s="6"/>
      <c r="K84" s="1" t="s">
        <v>87</v>
      </c>
      <c r="M84" s="52">
        <f>M23+M31+M37+M44+M52+M67+M75+M81</f>
        <v>64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2016-04-11T01:40:31Z</dcterms:modified>
  <cp:category/>
  <cp:version/>
  <cp:contentType/>
  <cp:contentStatus/>
</cp:coreProperties>
</file>