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<sst xmlns="http://schemas.openxmlformats.org/spreadsheetml/2006/main" count="166" uniqueCount="96">
  <si>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</si>
  <si>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</si>
  <si>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</si>
  <si>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</si>
  <si>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</si>
  <si>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</si>
  <si>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</si>
  <si>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</si>
  <si>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</si>
  <si>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</si>
  <si>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</si>
  <si>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</si>
  <si>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</si>
  <si>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</si>
  <si>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</si>
  <si>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</si>
  <si>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</si>
  <si>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</si>
  <si>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</si>
  <si>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</si>
  <si>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</si>
  <si>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</si>
  <si>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</si>
  <si>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</si>
  <si>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</si>
  <si>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</si>
  <si>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</si>
  <si>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</si>
  <si>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</si>
  <si>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</si>
  <si>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</si>
  <si>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</si>
  <si>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</si>
  <si>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</si>
  <si>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</si>
  <si>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</si>
  <si>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</si>
  <si>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</si>
  <si>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</si>
  <si>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</si>
  <si>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</si>
  <si>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</si>
  <si>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</si>
  <si>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</si>
  <si>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</si>
  <si>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</si>
  <si>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</si>
  <si>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</si>
  <si>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</si>
  <si>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</si>
  <si>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</si>
  <si>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</si>
  <si>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</si>
  <si>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</si>
  <si>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</si>
  <si>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</si>
  <si>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</si>
  <si>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</si>
  <si>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</si>
  <si>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</si>
  <si>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</si>
  <si>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</si>
  <si>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</si>
  <si>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</si>
  <si>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</si>
  <si>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</si>
  <si>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</si>
  <si>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</si>
  <si>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</si>
  <si>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</si>
  <si>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</si>
  <si>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</si>
  <si>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</si>
  <si>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</si>
  <si>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</si>
  <si>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</si>
  <si>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</si>
  <si>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</si>
  <si>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</si>
  <si>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</si>
  <si>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</si>
  <si>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</si>
  <si>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</si>
  <si>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</si>
  <si>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B+</t>
  </si>
  <si>
    <t>B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</si>
  <si>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</si>
  <si>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</si>
  <si>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</si>
  <si>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</si>
  <si>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</si>
  <si>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</si>
  <si>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</si>
  <si>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07 Januari 2013</t>
  </si>
  <si>
    <t>dr. Dana Jauhara Layali</t>
  </si>
  <si>
    <t>Medan, 16 Juni 1983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</si>
</sst>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76">
      <selection activeCell="E85" sqref="E85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86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127107004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95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93</v>
      </c>
      <c r="F13" s="6"/>
      <c r="G13" s="6"/>
    </row>
    <row r="14" spans="1:7" ht="15.75">
      <c r="A14" s="6" t="s">
        <v>87</v>
      </c>
      <c r="B14" s="6"/>
      <c r="C14" s="6"/>
      <c r="D14" s="13" t="s">
        <v>1</v>
      </c>
      <c r="E14" s="51">
        <f>E84</f>
        <v>3.717948717948718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85</v>
      </c>
      <c r="H18" s="17">
        <f>IF(G18:G18="A",4,IF(G18:G18="B+",3.5,IF(G18:G18="B",3,IF(G18:G18="C+",2.5,IF(G18:G18="C",2,IF(G18:G18="D",1,IF(G18:G18="E",0)))))))</f>
        <v>3</v>
      </c>
      <c r="I18" s="17">
        <f>F18*H18</f>
        <v>6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85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81</v>
      </c>
      <c r="H20" s="17">
        <f>IF(G20:G20="A",4,IF(G20:G20="B+",3.5,IF(G20:G20="B",3,IF(G20:G20="C+",2.5,IF(G20:G20="C",2,IF(G20:G20="D",1,IF(G20:G20="E",0)))))))</f>
        <v>4</v>
      </c>
      <c r="I20" s="17">
        <f>F20*H20</f>
        <v>24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52</v>
      </c>
      <c r="H23" s="14"/>
      <c r="I23" s="17">
        <f>SUM(I18:I22)</f>
        <v>52</v>
      </c>
      <c r="K23" s="1" t="s">
        <v>89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3.7142857142857144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84</v>
      </c>
      <c r="H25" s="17">
        <f aca="true" t="shared" si="0" ref="H25:H30">IF(G25:G25="A",4,IF(G25:G25="B+",3.5,IF(G25:G25="B",3,IF(G25:G25="C+",2.5,IF(G25:G25="C",2,IF(G25:G25="D",1,IF(G25:G25="E",0)))))))</f>
        <v>3.5</v>
      </c>
      <c r="I25" s="17">
        <f aca="true" t="shared" si="1" ref="I25:I30">F25*H25</f>
        <v>10.5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84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 t="s">
        <v>85</v>
      </c>
      <c r="H27" s="17">
        <f t="shared" si="0"/>
        <v>3</v>
      </c>
      <c r="I27" s="17">
        <f t="shared" si="1"/>
        <v>3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 t="s">
        <v>84</v>
      </c>
      <c r="H28" s="17">
        <f t="shared" si="0"/>
        <v>3.5</v>
      </c>
      <c r="I28" s="17">
        <f t="shared" si="1"/>
        <v>17.5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50.5</v>
      </c>
      <c r="H31" s="14"/>
      <c r="I31" s="17">
        <f>SUM(I25:I30)</f>
        <v>50.5</v>
      </c>
      <c r="K31" s="1" t="s">
        <v>90</v>
      </c>
      <c r="M31" s="1">
        <f>F25+F26+F27+F28+F29+F30</f>
        <v>14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3.607142857142857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32</v>
      </c>
      <c r="H37" s="14"/>
      <c r="I37" s="17">
        <f>SUM(I33:I36)</f>
        <v>32</v>
      </c>
      <c r="K37" s="1" t="s">
        <v>91</v>
      </c>
      <c r="M37" s="52">
        <f>F33+F35+F36</f>
        <v>8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4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 t="s">
        <v>85</v>
      </c>
      <c r="H40" s="17">
        <f>IF(G40:G40="A",4,IF(G40:G40="B+",3.5,IF(G40:G40="B",3,IF(G40:G40="C+",2.5,IF(G40:G40="C",2,IF(G40:G40="D",1,IF(G40:G40="E",0)))))))</f>
        <v>3</v>
      </c>
      <c r="I40" s="17">
        <f>F40*H40</f>
        <v>27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 t="s">
        <v>81</v>
      </c>
      <c r="H41" s="17">
        <f>IF(G41:G41="A",4,IF(G41:G41="B+",3.5,IF(G41:G41="B",3,IF(G41:G41="C+",2.5,IF(G41:G41="C",2,IF(G41:G41="D",1,IF(G41:G41="E",0)))))))</f>
        <v>4</v>
      </c>
      <c r="I41" s="17">
        <f>F41*H41</f>
        <v>36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 t="s">
        <v>81</v>
      </c>
      <c r="H42" s="17">
        <f>IF(G42:G42="A",4,IF(G42:G42="B+",3.5,IF(G42:G42="B",3,IF(G42:G42="C+",2.5,IF(G42:G42="C",2,IF(G42:G42="D",1,IF(G42:G42="E",0)))))))</f>
        <v>4</v>
      </c>
      <c r="I42" s="17">
        <f>F42*H42</f>
        <v>12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 t="s">
        <v>81</v>
      </c>
      <c r="H43" s="17">
        <f>IF(G43:G43="A",4,IF(G43:G43="B+",3.5,IF(G43:G43="B",3,IF(G43:G43="C+",2.5,IF(G43:G43="C",2,IF(G43:G43="D",1,IF(G43:G43="E",0)))))))</f>
        <v>4</v>
      </c>
      <c r="I43" s="17">
        <f>F43*H43</f>
        <v>4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79</v>
      </c>
      <c r="H44" s="14"/>
      <c r="I44" s="17">
        <f>SUM(I40:I43)</f>
        <v>79</v>
      </c>
      <c r="K44" s="1" t="s">
        <v>92</v>
      </c>
      <c r="M44" s="1">
        <f>F40+F41+F42+F43</f>
        <v>22</v>
      </c>
    </row>
    <row r="45" spans="1:9" ht="15.75">
      <c r="A45" s="70" t="s">
        <v>14</v>
      </c>
      <c r="B45" s="71"/>
      <c r="C45" s="71"/>
      <c r="D45" s="71"/>
      <c r="E45" s="72"/>
      <c r="F45" s="20">
        <f>G44/M44</f>
        <v>3.590909090909091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 t="s">
        <v>81</v>
      </c>
      <c r="H47" s="17">
        <f t="shared" si="2"/>
        <v>4</v>
      </c>
      <c r="I47" s="17">
        <f t="shared" si="3"/>
        <v>4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 t="s">
        <v>81</v>
      </c>
      <c r="H50" s="17">
        <f t="shared" si="2"/>
        <v>4</v>
      </c>
      <c r="I50" s="17">
        <f t="shared" si="3"/>
        <v>12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 t="s">
        <v>81</v>
      </c>
      <c r="H51" s="17">
        <f t="shared" si="2"/>
        <v>4</v>
      </c>
      <c r="I51" s="17">
        <f t="shared" si="3"/>
        <v>4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20</v>
      </c>
      <c r="H52" s="14"/>
      <c r="I52" s="17">
        <f>SUM(I46:I51)</f>
        <v>20</v>
      </c>
      <c r="K52" s="1" t="s">
        <v>92</v>
      </c>
      <c r="M52" s="1">
        <f>F47+F50+F51</f>
        <v>5</v>
      </c>
    </row>
    <row r="53" spans="1:7" ht="15.75">
      <c r="A53" s="70" t="s">
        <v>14</v>
      </c>
      <c r="B53" s="71"/>
      <c r="C53" s="71"/>
      <c r="D53" s="71"/>
      <c r="E53" s="72"/>
      <c r="F53" s="20">
        <f>G52/M52</f>
        <v>4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 t="s">
        <v>85</v>
      </c>
      <c r="H61" s="17">
        <f t="shared" si="4"/>
        <v>3</v>
      </c>
      <c r="I61" s="17">
        <f t="shared" si="5"/>
        <v>3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 t="s">
        <v>81</v>
      </c>
      <c r="H65" s="17">
        <f t="shared" si="4"/>
        <v>4</v>
      </c>
      <c r="I65" s="17">
        <f t="shared" si="5"/>
        <v>12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 t="s">
        <v>81</v>
      </c>
      <c r="H66" s="17">
        <f t="shared" si="4"/>
        <v>4</v>
      </c>
      <c r="I66" s="17">
        <f t="shared" si="5"/>
        <v>4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19</v>
      </c>
      <c r="H67" s="14"/>
      <c r="I67" s="17">
        <f>SUM(I60:I66)</f>
        <v>19</v>
      </c>
      <c r="K67" s="1" t="s">
        <v>92</v>
      </c>
      <c r="M67" s="1">
        <f>F61+F65+F66</f>
        <v>5</v>
      </c>
    </row>
    <row r="68" spans="1:9" ht="15.75">
      <c r="A68" s="70" t="s">
        <v>14</v>
      </c>
      <c r="B68" s="71"/>
      <c r="C68" s="71"/>
      <c r="D68" s="71"/>
      <c r="E68" s="71"/>
      <c r="F68" s="20">
        <f>G67/M67</f>
        <v>3.8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 t="s">
        <v>81</v>
      </c>
      <c r="H70" s="17">
        <f>IF(G70:G70="A",4,IF(G70:G70="B+",3.5,IF(G70:G70="B",3,IF(G70:G70="C+",2.5,IF(G70:G70="C",2,IF(G70:G70="D",1,IF(G70:G70="E",0)))))))</f>
        <v>4</v>
      </c>
      <c r="I70" s="17">
        <f>F70*H70</f>
        <v>20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 t="s">
        <v>84</v>
      </c>
      <c r="H71" s="17">
        <f>IF(G71:G71="A",4,IF(G71:G71="B+",3.5,IF(G71:G71="B",3,IF(G71:G71="C+",2.5,IF(G71:G71="C",2,IF(G71:G71="D",1,IF(G71:G71="E",0)))))))</f>
        <v>3.5</v>
      </c>
      <c r="I71" s="17">
        <f>F71*H71</f>
        <v>17.5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37.5</v>
      </c>
      <c r="H75" s="17"/>
      <c r="I75" s="17">
        <f>SUM(I70:I74)</f>
        <v>37.5</v>
      </c>
      <c r="K75" s="1" t="s">
        <v>92</v>
      </c>
      <c r="M75" s="1">
        <f>F70+F71</f>
        <v>10</v>
      </c>
    </row>
    <row r="76" spans="1:9" ht="15.75">
      <c r="A76" s="70" t="s">
        <v>14</v>
      </c>
      <c r="B76" s="71"/>
      <c r="C76" s="71"/>
      <c r="D76" s="71"/>
      <c r="E76" s="72"/>
      <c r="F76" s="20">
        <f>G75/M75</f>
        <v>3.75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92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87</v>
      </c>
      <c r="B84" s="47"/>
      <c r="C84" s="47"/>
      <c r="D84" s="47" t="s">
        <v>1</v>
      </c>
      <c r="E84" s="48">
        <f>SUM(G23+G31+G37+G44+G52+G67+G75+G81)/M84</f>
        <v>3.717948717948718</v>
      </c>
      <c r="F84" s="49"/>
      <c r="G84" s="50"/>
      <c r="H84" s="6"/>
      <c r="I84" s="6"/>
      <c r="K84" s="1" t="s">
        <v>88</v>
      </c>
      <c r="M84" s="52">
        <f>M23+M31+M37+M44+M52+M67+M75+M81</f>
        <v>78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2016-04-11T01:31:28Z</dcterms:modified>
  <cp:category/>
  <cp:version/>
  <cp:contentType/>
  <cp:contentStatus/>
</cp:coreProperties>
</file>