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<sst xmlns="http://schemas.openxmlformats.org/spreadsheetml/2006/main" count="157" uniqueCount="96">
  <si>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</si>
  <si>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</si>
  <si>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</si>
  <si>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</si>
  <si>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</si>
  <si>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</si>
  <si>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</si>
  <si>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</si>
  <si>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</si>
  <si>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</si>
  <si>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</si>
  <si>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</si>
  <si>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</si>
  <si>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</si>
  <si>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</si>
  <si>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</si>
  <si>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</si>
  <si>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</si>
  <si>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</si>
  <si>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</si>
  <si>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</si>
  <si>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</si>
  <si>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</si>
  <si>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</si>
  <si>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</si>
  <si>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</si>
  <si>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</si>
  <si>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</si>
  <si>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</si>
  <si>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</si>
  <si>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</si>
  <si>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</si>
  <si>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</si>
  <si>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</si>
  <si>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</si>
  <si>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</si>
  <si>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</si>
  <si>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</si>
  <si>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</si>
  <si>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</si>
  <si>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</si>
  <si>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</si>
  <si>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</si>
  <si>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</si>
  <si>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</si>
  <si>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</si>
  <si>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</si>
  <si>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</si>
  <si>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</si>
  <si>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</si>
  <si>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</si>
  <si>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</si>
  <si>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</si>
  <si>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</si>
  <si>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</si>
  <si>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</si>
  <si>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</si>
  <si>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</si>
  <si>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</si>
  <si>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</si>
  <si>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</si>
  <si>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</si>
  <si>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</si>
  <si>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</si>
  <si>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</si>
  <si>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</si>
  <si>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</si>
  <si>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</si>
  <si>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</si>
  <si>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</si>
  <si>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</si>
  <si>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</si>
  <si>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</si>
  <si>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</si>
  <si>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</si>
  <si>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</si>
  <si>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</si>
  <si>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</si>
  <si>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</si>
  <si>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</si>
  <si>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</si>
  <si>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</si>
  <si>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</si>
  <si>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</si>
  <si>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</si>
  <si>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</si>
  <si>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</si>
  <si>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</si>
  <si>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</si>
  <si>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</si>
  <si>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</si>
  <si>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</si>
  <si>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06 Januari 2014</t>
  </si>
  <si>
    <t>B</t>
  </si>
  <si>
    <t>dr. Wina Elizabeth Octaria Saragih</t>
  </si>
  <si>
    <t>Pematang Siantar/10 Oktober 1985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</si>
</sst>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47">
      <selection activeCell="N52" sqref="N52:N54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137107003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95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3.731707317073171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81</v>
      </c>
      <c r="H19" s="17">
        <f>IF(G19:G19="A",4,IF(G19:G19="B+",3.5,IF(G19:G19="B",3,IF(G19:G19="C+",2.5,IF(G19:G19="C",2,IF(G19:G19="D",1,IF(G19:G19="E",0)))))))</f>
        <v>4</v>
      </c>
      <c r="I19" s="17">
        <f>F19*H19</f>
        <v>8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56</v>
      </c>
      <c r="H23" s="14"/>
      <c r="I23" s="17">
        <f>SUM(I18:I22)</f>
        <v>56</v>
      </c>
      <c r="K23" s="1" t="s">
        <v>87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4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93</v>
      </c>
      <c r="H28" s="17">
        <f t="shared" si="0"/>
        <v>3</v>
      </c>
      <c r="I28" s="17">
        <f t="shared" si="1"/>
        <v>15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49</v>
      </c>
      <c r="H31" s="14"/>
      <c r="I31" s="17">
        <f>SUM(I25:I30)</f>
        <v>49</v>
      </c>
      <c r="K31" s="1" t="s">
        <v>88</v>
      </c>
      <c r="M31" s="1">
        <f>F25+F26+F27+F28+F29+F30</f>
        <v>14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93</v>
      </c>
      <c r="H33" s="17">
        <f>IF(G33:G33="A",4,IF(G33:G33="B+",3.5,IF(G33:G33="B",3,IF(G33:G33="C+",2.5,IF(G33:G33="C",2,IF(G33:G33="D",1,IF(G33:G33="E",0)))))))</f>
        <v>3</v>
      </c>
      <c r="I33" s="17">
        <f>F33*H33</f>
        <v>12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28</v>
      </c>
      <c r="H37" s="14"/>
      <c r="I37" s="17">
        <f>SUM(I33:I36)</f>
        <v>28</v>
      </c>
      <c r="K37" s="1" t="s">
        <v>89</v>
      </c>
      <c r="M37" s="52">
        <f>F33+F35+F36</f>
        <v>8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3.5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 t="s">
        <v>81</v>
      </c>
      <c r="H42" s="17">
        <f>IF(G42:G42="A",4,IF(G42:G42="B+",3.5,IF(G42:G42="B",3,IF(G42:G42="C+",2.5,IF(G42:G42="C",2,IF(G42:G42="D",1,IF(G42:G42="E",0)))))))</f>
        <v>4</v>
      </c>
      <c r="I42" s="17">
        <f>F42*H42</f>
        <v>12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 t="s">
        <v>81</v>
      </c>
      <c r="H43" s="17">
        <f>IF(G43:G43="A",4,IF(G43:G43="B+",3.5,IF(G43:G43="B",3,IF(G43:G43="C+",2.5,IF(G43:G43="C",2,IF(G43:G43="D",1,IF(G43:G43="E",0)))))))</f>
        <v>4</v>
      </c>
      <c r="I43" s="17">
        <f>F43*H43</f>
        <v>4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16</v>
      </c>
      <c r="H44" s="14"/>
      <c r="I44" s="17">
        <f>SUM(I40:I43)</f>
        <v>16</v>
      </c>
      <c r="K44" s="1" t="s">
        <v>90</v>
      </c>
      <c r="M44" s="1">
        <f>F42+F43</f>
        <v>4</v>
      </c>
    </row>
    <row r="45" spans="1:9" ht="15.75">
      <c r="A45" s="70" t="s">
        <v>14</v>
      </c>
      <c r="B45" s="71"/>
      <c r="C45" s="71"/>
      <c r="D45" s="71"/>
      <c r="E45" s="72"/>
      <c r="F45" s="20">
        <f>G44/M44</f>
        <v>4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 t="s">
        <v>81</v>
      </c>
      <c r="H47" s="17">
        <f t="shared" si="2"/>
        <v>4</v>
      </c>
      <c r="I47" s="17">
        <f t="shared" si="3"/>
        <v>4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4</v>
      </c>
      <c r="H52" s="14"/>
      <c r="I52" s="17">
        <f>SUM(I46:I51)</f>
        <v>4</v>
      </c>
      <c r="K52" s="1" t="s">
        <v>90</v>
      </c>
      <c r="M52" s="1">
        <f>F48</f>
        <v>1</v>
      </c>
    </row>
    <row r="53" spans="1:7" ht="15.75">
      <c r="A53" s="70" t="s">
        <v>14</v>
      </c>
      <c r="B53" s="71"/>
      <c r="C53" s="71"/>
      <c r="D53" s="71"/>
      <c r="E53" s="72"/>
      <c r="F53" s="20">
        <f>G52/M52</f>
        <v>4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3.731707317073171</v>
      </c>
      <c r="F84" s="49"/>
      <c r="G84" s="50"/>
      <c r="H84" s="6"/>
      <c r="I84" s="6"/>
      <c r="K84" s="1" t="s">
        <v>86</v>
      </c>
      <c r="M84" s="52">
        <f>M23+M31+M37+M44+M52+M67+M75+M81</f>
        <v>41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2016-04-11T02:15:06Z</dcterms:modified>
  <cp:category/>
  <cp:version/>
  <cp:contentType/>
  <cp:contentStatus/>
</cp:coreProperties>
</file>